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ilesv\PUBLIC\14_財政課\財政係\36財政状況資料集\R5\R07_09_17_令和５年度財政状況資料集の作成について（2回目）\"/>
    </mc:Choice>
  </mc:AlternateContent>
  <bookViews>
    <workbookView xWindow="0" yWindow="0" windowWidth="28800" windowHeight="12600" firstSheet="12"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63" i="12" l="1"/>
  <c r="AP63" i="12"/>
  <c r="AP23" i="12" l="1"/>
  <c r="AA23" i="12"/>
  <c r="V23" i="12"/>
  <c r="Q23" i="12"/>
  <c r="BG36" i="10" l="1"/>
  <c r="BG35" i="10"/>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AM36" i="10"/>
  <c r="C36" i="10"/>
  <c r="CO35" i="10"/>
  <c r="AM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U37" i="10" s="1"/>
  <c r="AM34" i="10"/>
  <c r="BE34" i="10" l="1"/>
  <c r="BE35" i="10" s="1"/>
  <c r="BE36" i="10" s="1"/>
  <c r="BW34" i="10" l="1"/>
  <c r="BW35" i="10" l="1"/>
  <c r="BW36" i="10" s="1"/>
  <c r="BW37" i="10" s="1"/>
  <c r="CO34" i="10" l="1"/>
</calcChain>
</file>

<file path=xl/sharedStrings.xml><?xml version="1.0" encoding="utf-8"?>
<sst xmlns="http://schemas.openxmlformats.org/spreadsheetml/2006/main" count="1126" uniqueCount="576">
  <si>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</si>
  <si>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</si>
  <si>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</si>
  <si>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</si>
  <si>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</si>
  <si>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</si>
  <si>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</si>
  <si>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</si>
  <si>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</si>
  <si>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</si>
  <si>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</si>
  <si>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</si>
  <si>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</si>
  <si>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</si>
  <si>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</si>
  <si>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</si>
  <si>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</si>
  <si>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</si>
  <si>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</si>
  <si>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</si>
  <si>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</si>
  <si>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</si>
  <si>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</si>
  <si>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</si>
  <si>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</si>
  <si>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</si>
  <si>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</si>
  <si>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</si>
  <si>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</si>
  <si>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</si>
  <si>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</si>
  <si>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</si>
  <si>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</si>
  <si>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</si>
  <si>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</si>
  <si>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</si>
  <si>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</si>
  <si>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</si>
  <si>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</si>
  <si>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</si>
  <si>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</si>
  <si>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</si>
  <si>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</si>
  <si>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</si>
  <si>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</si>
  <si>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</si>
  <si>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</si>
  <si>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</si>
  <si>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</si>
  <si>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</si>
  <si>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</si>
  <si>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</si>
  <si>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</si>
  <si>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</si>
  <si>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</si>
  <si>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</si>
  <si>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</si>
  <si>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</si>
  <si>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</si>
  <si>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</si>
  <si>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</si>
  <si>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</si>
  <si>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</si>
  <si>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</si>
  <si>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</si>
  <si>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</si>
  <si>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</si>
  <si>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</si>
  <si>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</si>
  <si>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</si>
  <si>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</si>
  <si>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</si>
  <si>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</si>
  <si>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</si>
  <si>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</si>
  <si>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</si>
  <si>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</si>
  <si>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</si>
  <si>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</si>
  <si>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</si>
  <si>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</si>
  <si>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Ⅱ－２</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</si>
  <si>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</si>
  <si>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</si>
  <si>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</si>
  <si>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</si>
  <si>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</si>
  <si>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</si>
  <si>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</si>
  <si>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</si>
  <si>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</si>
  <si>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</si>
  <si>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</si>
  <si>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</si>
  <si>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江差町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</si>
  <si>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</si>
  <si>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</si>
  <si>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</si>
  <si>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</si>
  <si>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</si>
  <si>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</si>
  <si>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</si>
  <si>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</si>
  <si>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</si>
  <si>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</si>
  <si>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</si>
  <si>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</si>
  <si>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</si>
  <si>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</si>
  <si>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</si>
  <si>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</si>
  <si>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</si>
  <si>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</si>
  <si>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</si>
  <si>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</si>
  <si>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</si>
  <si>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</si>
  <si>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</si>
  <si>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-9.9</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</si>
  <si>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</si>
  <si>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</si>
  <si>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</si>
  <si>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</si>
  <si>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</si>
  <si>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</si>
  <si>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</si>
  <si>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</si>
  <si>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</si>
  <si>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</si>
  <si>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</si>
  <si>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</si>
  <si>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</si>
  <si>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</si>
  <si>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</si>
  <si>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</si>
  <si>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</si>
  <si>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</si>
  <si>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</si>
  <si>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</si>
  <si>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</si>
  <si>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</si>
  <si>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</si>
  <si>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26"/>
  </si>
  <si>
    <t>うち日本人(％)</t>
    <phoneticPr fontId="5"/>
  </si>
  <si>
    <t>-2.3</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</si>
  <si>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</si>
  <si>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</si>
  <si>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</si>
  <si>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</si>
  <si>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</si>
  <si>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</si>
  <si>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</si>
  <si>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</si>
  <si>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</si>
  <si>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</si>
  <si>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</si>
  <si>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</si>
  <si>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</si>
  <si>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</si>
  <si>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</si>
  <si>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</si>
  <si>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</si>
  <si>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</si>
  <si>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</si>
  <si>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</si>
  <si>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</si>
  <si>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</si>
  <si>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</si>
  <si>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</si>
  <si>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</si>
  <si>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</si>
  <si>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</si>
  <si>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</si>
  <si>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</si>
  <si>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</si>
  <si>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</si>
  <si>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</si>
  <si>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</si>
  <si>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</si>
  <si>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</si>
  <si>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</si>
  <si>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</si>
  <si>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</si>
  <si>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</si>
  <si>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</si>
  <si>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</si>
  <si>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</si>
  <si>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</si>
  <si>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</si>
  <si>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</si>
  <si>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</si>
  <si>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</si>
  <si>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</si>
  <si>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</si>
  <si>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</si>
  <si>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</si>
  <si>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</si>
  <si>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</si>
  <si>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</si>
  <si>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</si>
  <si>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</si>
  <si>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</si>
  <si>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</si>
  <si>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北海道江差町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</si>
  <si>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</si>
  <si>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</si>
  <si>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</si>
  <si>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</si>
  <si>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</si>
  <si>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</si>
  <si>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</si>
  <si>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</si>
  <si>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</si>
  <si>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</si>
  <si>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</si>
  <si>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</si>
  <si>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</si>
  <si>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</si>
  <si>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</si>
  <si>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</si>
  <si>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</si>
  <si>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</si>
  <si>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</si>
  <si>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</si>
  <si>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</si>
  <si>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</si>
  <si>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</si>
  <si>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</si>
  <si>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</si>
  <si>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</si>
  <si>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</si>
  <si>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</si>
  <si>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</si>
  <si>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</si>
  <si>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</si>
  <si>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</si>
  <si>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</si>
  <si>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</si>
  <si>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</si>
  <si>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</si>
  <si>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</si>
  <si>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</si>
  <si>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</si>
  <si>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</si>
  <si>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</si>
  <si>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</si>
  <si>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</si>
  <si>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</si>
  <si>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</si>
  <si>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</si>
  <si>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</si>
  <si>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</si>
  <si>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</si>
  <si>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</si>
  <si>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</si>
  <si>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</si>
  <si>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</si>
  <si>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</si>
  <si>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</si>
  <si>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</si>
  <si>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</si>
  <si>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</si>
  <si>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</si>
  <si>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</si>
  <si>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</si>
  <si>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</si>
  <si>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</si>
  <si>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</si>
  <si>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</si>
  <si>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</si>
  <si>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</si>
  <si>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</si>
  <si>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</si>
  <si>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</si>
  <si>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</si>
  <si>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</si>
  <si>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</si>
  <si>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</si>
  <si>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</si>
  <si>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</si>
  <si>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</si>
  <si>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</si>
  <si>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</si>
  <si>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</si>
  <si>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</si>
  <si>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</si>
  <si>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</si>
  <si>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</si>
  <si>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</si>
  <si>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</si>
  <si>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</si>
  <si>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</si>
  <si>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</si>
  <si>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</si>
  <si>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</si>
  <si>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</si>
  <si>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</si>
  <si>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</si>
  <si>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</si>
  <si>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</si>
  <si>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</si>
  <si>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</si>
  <si>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</si>
  <si>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</si>
  <si>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</si>
  <si>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</si>
  <si>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</si>
  <si>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</si>
  <si>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</si>
  <si>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</si>
  <si>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</si>
  <si>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</si>
  <si>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</si>
  <si>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</si>
  <si>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</si>
  <si>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</si>
  <si>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</si>
  <si>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</si>
  <si>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</si>
  <si>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</si>
  <si>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</si>
  <si>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</si>
  <si>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</si>
  <si>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</si>
  <si>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</si>
  <si>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</si>
  <si>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</si>
  <si>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港湾整備</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</si>
  <si>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</si>
  <si>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</si>
  <si>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</si>
  <si>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</si>
  <si>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</si>
  <si>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</si>
  <si>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</si>
  <si>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</si>
  <si>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</si>
  <si>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</si>
  <si>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</si>
  <si>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</si>
  <si>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</si>
  <si>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</si>
  <si>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</si>
  <si>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</si>
  <si>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</si>
  <si>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</si>
  <si>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</si>
  <si>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</si>
  <si>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</si>
  <si>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</si>
  <si>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</si>
  <si>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</si>
  <si>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</si>
  <si>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</si>
  <si>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北海道江差町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</si>
  <si>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</si>
  <si>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</si>
  <si>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</si>
  <si>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</si>
  <si>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</si>
  <si>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</si>
  <si>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</si>
  <si>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</si>
  <si>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</si>
  <si>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</si>
  <si>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</si>
  <si>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</si>
  <si>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</si>
  <si>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</si>
  <si>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</si>
  <si>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</si>
  <si>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</si>
  <si>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</si>
  <si>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</si>
  <si>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</si>
  <si>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奨学金会計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</si>
  <si>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</si>
  <si>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</si>
  <si>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</si>
  <si>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</si>
  <si>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</si>
  <si>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</si>
  <si>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</si>
  <si>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</si>
  <si>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</si>
  <si>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</si>
  <si>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</si>
  <si>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</si>
  <si>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</si>
  <si>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国民健康保険事業会計</t>
    <phoneticPr fontId="5"/>
  </si>
  <si>
    <t>後期高齢者医療事業会計</t>
    <phoneticPr fontId="5"/>
  </si>
  <si>
    <t>介護保険事業会計</t>
    <phoneticPr fontId="5"/>
  </si>
  <si>
    <t>介護サービス事業会計</t>
    <phoneticPr fontId="5"/>
  </si>
  <si>
    <t>水道事業会計</t>
    <phoneticPr fontId="5"/>
  </si>
  <si>
    <t>法適用企業</t>
    <phoneticPr fontId="5"/>
  </si>
  <si>
    <t>公共下水道事業特別会計</t>
    <phoneticPr fontId="5"/>
  </si>
  <si>
    <t>法非適用企業</t>
    <phoneticPr fontId="5"/>
  </si>
  <si>
    <t>公設地方卸売市場事業特別会計</t>
    <phoneticPr fontId="5"/>
  </si>
  <si>
    <t>港湾整備事業特別会計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</si>
  <si>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</si>
  <si>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</si>
  <si>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</si>
  <si>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</si>
  <si>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</si>
  <si>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</si>
  <si>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</si>
  <si>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</si>
  <si>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</si>
  <si>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</si>
  <si>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</si>
  <si>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</si>
  <si>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</si>
  <si>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</si>
  <si>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</si>
  <si>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</si>
  <si>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</si>
  <si>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</si>
  <si>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</si>
  <si>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</si>
  <si>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</si>
  <si>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</si>
  <si>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</si>
  <si>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</si>
  <si>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</si>
  <si>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</si>
  <si>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</si>
  <si>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</si>
  <si>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</si>
  <si>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</si>
  <si>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</si>
  <si>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</si>
  <si>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</si>
  <si>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</si>
  <si>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</si>
  <si>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</si>
  <si>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</si>
  <si>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</si>
  <si>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</si>
  <si>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</si>
  <si>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</si>
  <si>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</si>
  <si>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</si>
  <si>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</si>
  <si>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</si>
  <si>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</si>
  <si>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</si>
  <si>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</si>
  <si>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</si>
  <si>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</si>
  <si>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</si>
  <si>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</si>
  <si>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</si>
  <si>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</si>
  <si>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</si>
  <si>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</si>
  <si>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</si>
  <si>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</si>
  <si>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</si>
  <si>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</si>
  <si>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</si>
  <si>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</si>
  <si>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</si>
  <si>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</si>
  <si>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</si>
  <si>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</si>
  <si>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</si>
  <si>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</si>
  <si>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</si>
  <si>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</si>
  <si>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</si>
  <si>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</si>
  <si>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</si>
  <si>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</si>
  <si>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</si>
  <si>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</si>
  <si>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</si>
  <si>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</si>
  <si>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</si>
  <si>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</si>
  <si>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</si>
  <si>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</si>
  <si>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</si>
  <si>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</si>
  <si>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</si>
  <si>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</si>
  <si>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</si>
  <si>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</si>
  <si>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</si>
  <si>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</si>
  <si>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</si>
  <si>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</si>
  <si>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</si>
  <si>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</si>
  <si>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</si>
  <si>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</si>
  <si>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</si>
  <si>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</si>
  <si>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</si>
  <si>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</si>
  <si>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</si>
  <si>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</si>
  <si>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</si>
  <si>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</si>
  <si>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</si>
  <si>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</si>
  <si>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</si>
  <si>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</si>
  <si>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</si>
  <si>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</si>
  <si>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</si>
  <si>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</si>
  <si>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</si>
  <si>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</si>
  <si>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</si>
  <si>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</si>
  <si>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</si>
  <si>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</si>
  <si>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</si>
  <si>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</si>
  <si>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</si>
  <si>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</si>
  <si>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</si>
  <si>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</si>
  <si>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</si>
  <si>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</si>
  <si>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</si>
  <si>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</si>
  <si>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</si>
  <si>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</si>
  <si>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</si>
  <si>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</si>
  <si>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</si>
  <si>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</si>
  <si>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</si>
  <si>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6.21</t>
  </si>
  <si>
    <t>▲ 3.12</t>
  </si>
  <si>
    <t>▲ 0.06</t>
  </si>
  <si>
    <t>▲ 10.15</t>
  </si>
  <si>
    <t>一般会計</t>
  </si>
  <si>
    <t>公共下水道事業特別会計</t>
  </si>
  <si>
    <t>介護保険事業会計</t>
  </si>
  <si>
    <t>水道事業会計</t>
  </si>
  <si>
    <t>国民健康保険事業会計</t>
  </si>
  <si>
    <t>奨学金会計</t>
  </si>
  <si>
    <t>後期高齢者医療事業会計</t>
  </si>
  <si>
    <t>介護サービス事業会計</t>
  </si>
  <si>
    <t>その他会計（赤字）</t>
  </si>
  <si>
    <t>その他会計（黒字）</t>
  </si>
  <si>
    <t>R01</t>
    <phoneticPr fontId="5"/>
  </si>
  <si>
    <t>R02</t>
    <phoneticPr fontId="5"/>
  </si>
  <si>
    <t>R03</t>
    <phoneticPr fontId="5"/>
  </si>
  <si>
    <t>R04</t>
    <phoneticPr fontId="5"/>
  </si>
  <si>
    <t>R05</t>
    <phoneticPr fontId="5"/>
  </si>
  <si>
    <t>-</t>
    <phoneticPr fontId="2"/>
  </si>
  <si>
    <t>株式会社　檜山造船公社</t>
    <rPh sb="0" eb="4">
      <t>カブシキガイシャ</t>
    </rPh>
    <rPh sb="5" eb="7">
      <t>ヒヤマ</t>
    </rPh>
    <rPh sb="7" eb="11">
      <t>ゾウセンコウシャ</t>
    </rPh>
    <phoneticPr fontId="2"/>
  </si>
  <si>
    <t>檜山広域行政組合</t>
    <rPh sb="0" eb="2">
      <t>ヒヤマ</t>
    </rPh>
    <rPh sb="2" eb="4">
      <t>コウイキ</t>
    </rPh>
    <rPh sb="4" eb="6">
      <t>ギョウセイ</t>
    </rPh>
    <rPh sb="6" eb="8">
      <t>クミアイ</t>
    </rPh>
    <phoneticPr fontId="2"/>
  </si>
  <si>
    <t>南部桧山衛生処理組合</t>
    <rPh sb="0" eb="2">
      <t>ナンブ</t>
    </rPh>
    <rPh sb="2" eb="4">
      <t>ヒヤマ</t>
    </rPh>
    <rPh sb="4" eb="6">
      <t>エイセイ</t>
    </rPh>
    <rPh sb="6" eb="8">
      <t>ショリ</t>
    </rPh>
    <rPh sb="8" eb="10">
      <t>クミアイ</t>
    </rPh>
    <phoneticPr fontId="2"/>
  </si>
  <si>
    <t>江差町・上ノ国町学校給食組合</t>
    <rPh sb="0" eb="3">
      <t>エサシチョウ</t>
    </rPh>
    <rPh sb="4" eb="5">
      <t>カミ</t>
    </rPh>
    <rPh sb="6" eb="8">
      <t>クニチョウ</t>
    </rPh>
    <rPh sb="8" eb="10">
      <t>ガッコウ</t>
    </rPh>
    <rPh sb="10" eb="12">
      <t>キュウショク</t>
    </rPh>
    <rPh sb="12" eb="14">
      <t>クミアイ</t>
    </rPh>
    <phoneticPr fontId="2"/>
  </si>
  <si>
    <t>渡島・檜山地方税滞納整理機構</t>
    <rPh sb="0" eb="2">
      <t>オシマ</t>
    </rPh>
    <rPh sb="3" eb="5">
      <t>ヒヤマ</t>
    </rPh>
    <rPh sb="5" eb="8">
      <t>チホウゼイ</t>
    </rPh>
    <rPh sb="8" eb="10">
      <t>タイノウ</t>
    </rPh>
    <rPh sb="10" eb="12">
      <t>セイリ</t>
    </rPh>
    <rPh sb="12" eb="14">
      <t>キコウ</t>
    </rPh>
    <phoneticPr fontId="2"/>
  </si>
  <si>
    <t>-</t>
    <phoneticPr fontId="2"/>
  </si>
  <si>
    <t>ふるさと応援基金</t>
    <rPh sb="4" eb="6">
      <t>オウエン</t>
    </rPh>
    <rPh sb="6" eb="8">
      <t>キキン</t>
    </rPh>
    <phoneticPr fontId="5"/>
  </si>
  <si>
    <t>旧江差線（木古内・江差間）鉄道施設等整理基金</t>
  </si>
  <si>
    <t>江差町かもめ島交流拠点づくり基金</t>
  </si>
  <si>
    <t>歴史を生かすまちづくり基金</t>
  </si>
  <si>
    <t>森林環境譲与税基金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</si>
  <si>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</si>
  <si>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</si>
  <si>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</si>
  <si>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</si>
  <si>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</si>
  <si>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</si>
  <si>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</si>
  <si>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</si>
  <si>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</si>
  <si>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将来負担比率、有形固定資産減価償却率のいずれも類似団体より高くなっている。
　各種公共事業の推進により、公債費負担が高くなっていることで、公共施設やインフラ資産の更新が進んでいない状況にある。</t>
    <rPh sb="1" eb="3">
      <t>ショウライ</t>
    </rPh>
    <rPh sb="3" eb="5">
      <t>フタン</t>
    </rPh>
    <rPh sb="5" eb="7">
      <t>ヒリツ</t>
    </rPh>
    <rPh sb="8" eb="10">
      <t>ユウケイ</t>
    </rPh>
    <rPh sb="10" eb="12">
      <t>コテイ</t>
    </rPh>
    <rPh sb="12" eb="14">
      <t>シサン</t>
    </rPh>
    <rPh sb="14" eb="16">
      <t>ゲンカ</t>
    </rPh>
    <rPh sb="16" eb="18">
      <t>ショウキャク</t>
    </rPh>
    <rPh sb="18" eb="19">
      <t>リツ</t>
    </rPh>
    <rPh sb="24" eb="26">
      <t>ルイジ</t>
    </rPh>
    <rPh sb="26" eb="28">
      <t>ダンタイ</t>
    </rPh>
    <rPh sb="30" eb="31">
      <t>タカ</t>
    </rPh>
    <rPh sb="40" eb="42">
      <t>カクシュ</t>
    </rPh>
    <rPh sb="42" eb="44">
      <t>コウキョウ</t>
    </rPh>
    <rPh sb="44" eb="46">
      <t>ジギョウ</t>
    </rPh>
    <rPh sb="47" eb="49">
      <t>スイシン</t>
    </rPh>
    <rPh sb="53" eb="56">
      <t>コウサイヒ</t>
    </rPh>
    <rPh sb="56" eb="58">
      <t>フタン</t>
    </rPh>
    <rPh sb="59" eb="60">
      <t>タカ</t>
    </rPh>
    <rPh sb="70" eb="72">
      <t>コウキョウ</t>
    </rPh>
    <rPh sb="72" eb="74">
      <t>シセツ</t>
    </rPh>
    <rPh sb="79" eb="81">
      <t>シサン</t>
    </rPh>
    <rPh sb="82" eb="84">
      <t>コウシン</t>
    </rPh>
    <rPh sb="85" eb="86">
      <t>スス</t>
    </rPh>
    <rPh sb="91" eb="93">
      <t>ジョウキョウ</t>
    </rPh>
    <phoneticPr fontId="5"/>
  </si>
  <si>
    <t>　実質公債費比率は、標準財政規模の増加や元利償還金の減少により減少傾向にある。
　将来負担比率は、地方債残高の減少等により減少傾向にあったが、新たな公共事業等の実施により令和５年度から増加に転じており、類似団体と比べ大きく上回っている。</t>
    <rPh sb="71" eb="72">
      <t>アラ</t>
    </rPh>
    <rPh sb="74" eb="76">
      <t>コウキョウ</t>
    </rPh>
    <rPh sb="76" eb="78">
      <t>ジギョウ</t>
    </rPh>
    <rPh sb="78" eb="79">
      <t>トウ</t>
    </rPh>
    <rPh sb="80" eb="82">
      <t>ジッシ</t>
    </rPh>
    <rPh sb="85" eb="87">
      <t>レイワ</t>
    </rPh>
    <rPh sb="88" eb="90">
      <t>ネンド</t>
    </rPh>
    <rPh sb="92" eb="94">
      <t>ゾウカ</t>
    </rPh>
    <rPh sb="95" eb="96">
      <t>テン</t>
    </rPh>
    <rPh sb="106" eb="107">
      <t>クラ</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</si>
</sst>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7" fillId="0" borderId="0" xfId="6" applyAlignment="1">
      <alignment vertical="center"/>
    </xf>
    <xf numFmtId="0" fontId="17" fillId="0" borderId="38" xfId="6" applyBorder="1" applyAlignment="1">
      <alignment vertical="center"/>
    </xf>
    <xf numFmtId="178" fontId="21" fillId="0" borderId="87" xfId="11" applyNumberFormat="1" applyFont="1" applyBorder="1" applyAlignment="1">
      <alignment horizontal="right" vertical="center" shrinkToFit="1"/>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theme" Target="theme/theme1.xml" />
  <Relationship Id="rId3" Type="http://schemas.openxmlformats.org/officeDocument/2006/relationships/worksheet" Target="worksheets/sheet3.xml" />
  <Relationship Id="rId21" Type="http://schemas.openxmlformats.org/officeDocument/2006/relationships/calcChain" Target="calcChain.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sharedStrings" Target="sharedStrings.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5" Type="http://schemas.openxmlformats.org/officeDocument/2006/relationships/worksheet" Target="worksheets/sheet5.xml" />
  <Relationship Id="rId15" Type="http://schemas.openxmlformats.org/officeDocument/2006/relationships/worksheet" Target="worksheets/sheet15.xml" />
  <Relationship Id="rId10" Type="http://schemas.openxmlformats.org/officeDocument/2006/relationships/worksheet" Target="worksheets/sheet10.xml" />
  <Relationship Id="rId19"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s>
</file>

<file path=xl/charts/_rels/chart1.xml.rels>&#65279;<?xml version="1.0" encoding="utf-8" standalone="yes"?>
<Relationships xmlns="http://schemas.openxmlformats.org/package/2006/relationships">
  <Relationship Id="rId1" Type="http://schemas.openxmlformats.org/officeDocument/2006/relationships/chartUserShapes" Target="../drawings/drawing5.xml" />
</Relationships>
</file>

<file path=xl/charts/_rels/chart7.xml.rels>&#65279;<?xml version="1.0" encoding="utf-8" standalone="yes"?>
<Relationships xmlns="http://schemas.openxmlformats.org/package/2006/relationships">
  <Relationship Id="rId1" Type="http://schemas.openxmlformats.org/officeDocument/2006/relationships/themeOverride" Target="../theme/themeOverride1.xml" />
</Relationships>
</file>

<file path=xl/charts/_rels/chart8.xml.rels>&#65279;<?xml version="1.0" encoding="utf-8" standalone="yes"?>
<Relationships xmlns="http://schemas.openxmlformats.org/package/2006/relationships">
  <Relationship Id="rId1" Type="http://schemas.openxmlformats.org/officeDocument/2006/relationships/themeOverride" Target="../theme/themeOverride2.xml" />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145139</c:v>
                </c:pt>
                <c:pt idx="1">
                  <c:v>125391</c:v>
                </c:pt>
                <c:pt idx="2">
                  <c:v>138402</c:v>
                </c:pt>
                <c:pt idx="3">
                  <c:v>146367</c:v>
                </c:pt>
                <c:pt idx="4">
                  <c:v>165181</c:v>
                </c:pt>
              </c:numCache>
            </c:numRef>
          </c:val>
          <c:smooth val="0"/>
          <c:extLst>
            <c:ext xmlns:c16="http://schemas.microsoft.com/office/drawing/2014/chart" uri="{C3380CC4-5D6E-409C-BE32-E72D297353CC}">
              <c16:uniqueId val="{00000000-4CCC-4285-90B8-4D37078B709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113184</c:v>
                </c:pt>
                <c:pt idx="1">
                  <c:v>64660</c:v>
                </c:pt>
                <c:pt idx="2">
                  <c:v>64823</c:v>
                </c:pt>
                <c:pt idx="3">
                  <c:v>62258</c:v>
                </c:pt>
                <c:pt idx="4">
                  <c:v>130418</c:v>
                </c:pt>
              </c:numCache>
            </c:numRef>
          </c:val>
          <c:smooth val="0"/>
          <c:extLst>
            <c:ext xmlns:c16="http://schemas.microsoft.com/office/drawing/2014/chart" uri="{C3380CC4-5D6E-409C-BE32-E72D297353CC}">
              <c16:uniqueId val="{00000001-4CCC-4285-90B8-4D37078B709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4.05</c:v>
                </c:pt>
                <c:pt idx="1">
                  <c:v>5.15</c:v>
                </c:pt>
                <c:pt idx="2">
                  <c:v>4.7300000000000004</c:v>
                </c:pt>
                <c:pt idx="3">
                  <c:v>6.63</c:v>
                </c:pt>
                <c:pt idx="4">
                  <c:v>5.2</c:v>
                </c:pt>
              </c:numCache>
            </c:numRef>
          </c:val>
          <c:extLst>
            <c:ext xmlns:c16="http://schemas.microsoft.com/office/drawing/2014/chart" uri="{C3380CC4-5D6E-409C-BE32-E72D297353CC}">
              <c16:uniqueId val="{00000000-F23C-4510-8A26-753954F8059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69.22</c:v>
                </c:pt>
                <c:pt idx="1">
                  <c:v>64.78</c:v>
                </c:pt>
                <c:pt idx="2">
                  <c:v>62.8</c:v>
                </c:pt>
                <c:pt idx="3">
                  <c:v>65.27</c:v>
                </c:pt>
                <c:pt idx="4">
                  <c:v>61.23</c:v>
                </c:pt>
              </c:numCache>
            </c:numRef>
          </c:val>
          <c:extLst>
            <c:ext xmlns:c16="http://schemas.microsoft.com/office/drawing/2014/chart" uri="{C3380CC4-5D6E-409C-BE32-E72D297353CC}">
              <c16:uniqueId val="{00000001-F23C-4510-8A26-753954F8059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-6.21</c:v>
                </c:pt>
                <c:pt idx="1">
                  <c:v>-3.12</c:v>
                </c:pt>
                <c:pt idx="2">
                  <c:v>-0.06</c:v>
                </c:pt>
                <c:pt idx="3">
                  <c:v>1.01</c:v>
                </c:pt>
                <c:pt idx="4">
                  <c:v>-10.15</c:v>
                </c:pt>
              </c:numCache>
            </c:numRef>
          </c:val>
          <c:smooth val="0"/>
          <c:extLst>
            <c:ext xmlns:c16="http://schemas.microsoft.com/office/drawing/2014/chart" uri="{C3380CC4-5D6E-409C-BE32-E72D297353CC}">
              <c16:uniqueId val="{00000002-F23C-4510-8A26-753954F8059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0.02</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0-069A-4D02-854F-313A13FB13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69A-4D02-854F-313A13FB1339}"/>
            </c:ext>
          </c:extLst>
        </c:ser>
        <c:ser>
          <c:idx val="2"/>
          <c:order val="2"/>
          <c:tx>
            <c:strRef>
              <c:f>データシート!$A$29</c:f>
              <c:strCache>
                <c:ptCount val="1"/>
                <c:pt idx="0">
                  <c:v>介護サービス事業会計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69A-4D02-854F-313A13FB1339}"/>
            </c:ext>
          </c:extLst>
        </c:ser>
        <c:ser>
          <c:idx val="3"/>
          <c:order val="3"/>
          <c:tx>
            <c:strRef>
              <c:f>データシート!$A$30</c:f>
              <c:strCache>
                <c:ptCount val="1"/>
                <c:pt idx="0">
                  <c:v>後期高齢者医療事業会計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0.01</c:v>
                </c:pt>
                <c:pt idx="4">
                  <c:v>#N/A</c:v>
                </c:pt>
                <c:pt idx="5">
                  <c:v>0.02</c:v>
                </c:pt>
                <c:pt idx="6">
                  <c:v>#N/A</c:v>
                </c:pt>
                <c:pt idx="7">
                  <c:v>0.03</c:v>
                </c:pt>
                <c:pt idx="8">
                  <c:v>#N/A</c:v>
                </c:pt>
                <c:pt idx="9">
                  <c:v>0</c:v>
                </c:pt>
              </c:numCache>
            </c:numRef>
          </c:val>
          <c:extLst>
            <c:ext xmlns:c16="http://schemas.microsoft.com/office/drawing/2014/chart" uri="{C3380CC4-5D6E-409C-BE32-E72D297353CC}">
              <c16:uniqueId val="{00000003-069A-4D02-854F-313A13FB1339}"/>
            </c:ext>
          </c:extLst>
        </c:ser>
        <c:ser>
          <c:idx val="4"/>
          <c:order val="4"/>
          <c:tx>
            <c:strRef>
              <c:f>データシート!$A$31</c:f>
              <c:strCache>
                <c:ptCount val="1"/>
                <c:pt idx="0">
                  <c:v>奨学金会計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069A-4D02-854F-313A13FB1339}"/>
            </c:ext>
          </c:extLst>
        </c:ser>
        <c:ser>
          <c:idx val="5"/>
          <c:order val="5"/>
          <c:tx>
            <c:strRef>
              <c:f>データシート!$A$32</c:f>
              <c:strCache>
                <c:ptCount val="1"/>
                <c:pt idx="0">
                  <c:v>国民健康保険事業会計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0.48</c:v>
                </c:pt>
                <c:pt idx="2">
                  <c:v>#N/A</c:v>
                </c:pt>
                <c:pt idx="3">
                  <c:v>0.1</c:v>
                </c:pt>
                <c:pt idx="4">
                  <c:v>#N/A</c:v>
                </c:pt>
                <c:pt idx="5">
                  <c:v>0.18</c:v>
                </c:pt>
                <c:pt idx="6">
                  <c:v>#N/A</c:v>
                </c:pt>
                <c:pt idx="7">
                  <c:v>0.05</c:v>
                </c:pt>
                <c:pt idx="8">
                  <c:v>#N/A</c:v>
                </c:pt>
                <c:pt idx="9">
                  <c:v>0.1</c:v>
                </c:pt>
              </c:numCache>
            </c:numRef>
          </c:val>
          <c:extLst>
            <c:ext xmlns:c16="http://schemas.microsoft.com/office/drawing/2014/chart" uri="{C3380CC4-5D6E-409C-BE32-E72D297353CC}">
              <c16:uniqueId val="{00000005-069A-4D02-854F-313A13FB1339}"/>
            </c:ext>
          </c:extLst>
        </c:ser>
        <c:ser>
          <c:idx val="6"/>
          <c:order val="6"/>
          <c:tx>
            <c:strRef>
              <c:f>データシート!$A$33</c:f>
              <c:strCache>
                <c:ptCount val="1"/>
                <c:pt idx="0">
                  <c:v>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1.18</c:v>
                </c:pt>
                <c:pt idx="2">
                  <c:v>#N/A</c:v>
                </c:pt>
                <c:pt idx="3">
                  <c:v>1.33</c:v>
                </c:pt>
                <c:pt idx="4">
                  <c:v>#N/A</c:v>
                </c:pt>
                <c:pt idx="5">
                  <c:v>1.41</c:v>
                </c:pt>
                <c:pt idx="6">
                  <c:v>#N/A</c:v>
                </c:pt>
                <c:pt idx="7">
                  <c:v>1.06</c:v>
                </c:pt>
                <c:pt idx="8">
                  <c:v>#N/A</c:v>
                </c:pt>
                <c:pt idx="9">
                  <c:v>1.1399999999999999</c:v>
                </c:pt>
              </c:numCache>
            </c:numRef>
          </c:val>
          <c:extLst>
            <c:ext xmlns:c16="http://schemas.microsoft.com/office/drawing/2014/chart" uri="{C3380CC4-5D6E-409C-BE32-E72D297353CC}">
              <c16:uniqueId val="{00000006-069A-4D02-854F-313A13FB1339}"/>
            </c:ext>
          </c:extLst>
        </c:ser>
        <c:ser>
          <c:idx val="7"/>
          <c:order val="7"/>
          <c:tx>
            <c:strRef>
              <c:f>データシート!$A$34</c:f>
              <c:strCache>
                <c:ptCount val="1"/>
                <c:pt idx="0">
                  <c:v>介護保険事業会計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1.04</c:v>
                </c:pt>
                <c:pt idx="2">
                  <c:v>#N/A</c:v>
                </c:pt>
                <c:pt idx="3">
                  <c:v>0.97</c:v>
                </c:pt>
                <c:pt idx="4">
                  <c:v>#N/A</c:v>
                </c:pt>
                <c:pt idx="5">
                  <c:v>1.76</c:v>
                </c:pt>
                <c:pt idx="6">
                  <c:v>#N/A</c:v>
                </c:pt>
                <c:pt idx="7">
                  <c:v>2.29</c:v>
                </c:pt>
                <c:pt idx="8">
                  <c:v>#N/A</c:v>
                </c:pt>
                <c:pt idx="9">
                  <c:v>2.69</c:v>
                </c:pt>
              </c:numCache>
            </c:numRef>
          </c:val>
          <c:extLst>
            <c:ext xmlns:c16="http://schemas.microsoft.com/office/drawing/2014/chart" uri="{C3380CC4-5D6E-409C-BE32-E72D297353CC}">
              <c16:uniqueId val="{00000007-069A-4D02-854F-313A13FB1339}"/>
            </c:ext>
          </c:extLst>
        </c:ser>
        <c:ser>
          <c:idx val="8"/>
          <c:order val="8"/>
          <c:tx>
            <c:strRef>
              <c:f>データシート!$A$35</c:f>
              <c:strCache>
                <c:ptCount val="1"/>
                <c:pt idx="0">
                  <c:v>公共下水道事業特別会計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c:v>
                </c:pt>
                <c:pt idx="2">
                  <c:v>#N/A</c:v>
                </c:pt>
                <c:pt idx="3">
                  <c:v>0</c:v>
                </c:pt>
                <c:pt idx="4">
                  <c:v>#N/A</c:v>
                </c:pt>
                <c:pt idx="5">
                  <c:v>0</c:v>
                </c:pt>
                <c:pt idx="6">
                  <c:v>#N/A</c:v>
                </c:pt>
                <c:pt idx="7">
                  <c:v>0</c:v>
                </c:pt>
                <c:pt idx="8">
                  <c:v>#N/A</c:v>
                </c:pt>
                <c:pt idx="9">
                  <c:v>4.57</c:v>
                </c:pt>
              </c:numCache>
            </c:numRef>
          </c:val>
          <c:extLst>
            <c:ext xmlns:c16="http://schemas.microsoft.com/office/drawing/2014/chart" uri="{C3380CC4-5D6E-409C-BE32-E72D297353CC}">
              <c16:uniqueId val="{00000008-069A-4D02-854F-313A13FB133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4.04</c:v>
                </c:pt>
                <c:pt idx="2">
                  <c:v>#N/A</c:v>
                </c:pt>
                <c:pt idx="3">
                  <c:v>5.14</c:v>
                </c:pt>
                <c:pt idx="4">
                  <c:v>#N/A</c:v>
                </c:pt>
                <c:pt idx="5">
                  <c:v>4.7300000000000004</c:v>
                </c:pt>
                <c:pt idx="6">
                  <c:v>#N/A</c:v>
                </c:pt>
                <c:pt idx="7">
                  <c:v>6.62</c:v>
                </c:pt>
                <c:pt idx="8">
                  <c:v>#N/A</c:v>
                </c:pt>
                <c:pt idx="9">
                  <c:v>5.19</c:v>
                </c:pt>
              </c:numCache>
            </c:numRef>
          </c:val>
          <c:extLst>
            <c:ext xmlns:c16="http://schemas.microsoft.com/office/drawing/2014/chart" uri="{C3380CC4-5D6E-409C-BE32-E72D297353CC}">
              <c16:uniqueId val="{00000009-069A-4D02-854F-313A13FB13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524</c:v>
                </c:pt>
                <c:pt idx="5">
                  <c:v>502</c:v>
                </c:pt>
                <c:pt idx="8">
                  <c:v>471</c:v>
                </c:pt>
                <c:pt idx="11">
                  <c:v>445</c:v>
                </c:pt>
                <c:pt idx="14">
                  <c:v>454</c:v>
                </c:pt>
              </c:numCache>
            </c:numRef>
          </c:val>
          <c:extLst>
            <c:ext xmlns:c16="http://schemas.microsoft.com/office/drawing/2014/chart" uri="{C3380CC4-5D6E-409C-BE32-E72D297353CC}">
              <c16:uniqueId val="{00000000-11E8-407A-99AA-1B580DDB32D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1E8-407A-99AA-1B580DDB32D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22</c:v>
                </c:pt>
                <c:pt idx="3">
                  <c:v>7</c:v>
                </c:pt>
                <c:pt idx="6">
                  <c:v>10</c:v>
                </c:pt>
                <c:pt idx="9">
                  <c:v>3</c:v>
                </c:pt>
                <c:pt idx="12">
                  <c:v>3</c:v>
                </c:pt>
              </c:numCache>
            </c:numRef>
          </c:val>
          <c:extLst>
            <c:ext xmlns:c16="http://schemas.microsoft.com/office/drawing/2014/chart" uri="{C3380CC4-5D6E-409C-BE32-E72D297353CC}">
              <c16:uniqueId val="{00000002-11E8-407A-99AA-1B580DDB32D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c:v>
                </c:pt>
                <c:pt idx="3">
                  <c:v>4</c:v>
                </c:pt>
                <c:pt idx="6">
                  <c:v>3</c:v>
                </c:pt>
                <c:pt idx="9">
                  <c:v>3</c:v>
                </c:pt>
                <c:pt idx="12">
                  <c:v>1</c:v>
                </c:pt>
              </c:numCache>
            </c:numRef>
          </c:val>
          <c:extLst>
            <c:ext xmlns:c16="http://schemas.microsoft.com/office/drawing/2014/chart" uri="{C3380CC4-5D6E-409C-BE32-E72D297353CC}">
              <c16:uniqueId val="{00000003-11E8-407A-99AA-1B580DDB32D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292</c:v>
                </c:pt>
                <c:pt idx="3">
                  <c:v>291</c:v>
                </c:pt>
                <c:pt idx="6">
                  <c:v>289</c:v>
                </c:pt>
                <c:pt idx="9">
                  <c:v>278</c:v>
                </c:pt>
                <c:pt idx="12">
                  <c:v>291</c:v>
                </c:pt>
              </c:numCache>
            </c:numRef>
          </c:val>
          <c:extLst>
            <c:ext xmlns:c16="http://schemas.microsoft.com/office/drawing/2014/chart" uri="{C3380CC4-5D6E-409C-BE32-E72D297353CC}">
              <c16:uniqueId val="{00000004-11E8-407A-99AA-1B580DDB32D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E8-407A-99AA-1B580DDB32D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1E8-407A-99AA-1B580DDB32D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650</c:v>
                </c:pt>
                <c:pt idx="3">
                  <c:v>629</c:v>
                </c:pt>
                <c:pt idx="6">
                  <c:v>591</c:v>
                </c:pt>
                <c:pt idx="9">
                  <c:v>549</c:v>
                </c:pt>
                <c:pt idx="12">
                  <c:v>550</c:v>
                </c:pt>
              </c:numCache>
            </c:numRef>
          </c:val>
          <c:extLst>
            <c:ext xmlns:c16="http://schemas.microsoft.com/office/drawing/2014/chart" uri="{C3380CC4-5D6E-409C-BE32-E72D297353CC}">
              <c16:uniqueId val="{00000007-11E8-407A-99AA-1B580DDB32D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444</c:v>
                </c:pt>
                <c:pt idx="2">
                  <c:v>#N/A</c:v>
                </c:pt>
                <c:pt idx="3">
                  <c:v>#N/A</c:v>
                </c:pt>
                <c:pt idx="4">
                  <c:v>429</c:v>
                </c:pt>
                <c:pt idx="5">
                  <c:v>#N/A</c:v>
                </c:pt>
                <c:pt idx="6">
                  <c:v>#N/A</c:v>
                </c:pt>
                <c:pt idx="7">
                  <c:v>422</c:v>
                </c:pt>
                <c:pt idx="8">
                  <c:v>#N/A</c:v>
                </c:pt>
                <c:pt idx="9">
                  <c:v>#N/A</c:v>
                </c:pt>
                <c:pt idx="10">
                  <c:v>388</c:v>
                </c:pt>
                <c:pt idx="11">
                  <c:v>#N/A</c:v>
                </c:pt>
                <c:pt idx="12">
                  <c:v>#N/A</c:v>
                </c:pt>
                <c:pt idx="13">
                  <c:v>391</c:v>
                </c:pt>
                <c:pt idx="14">
                  <c:v>#N/A</c:v>
                </c:pt>
              </c:numCache>
            </c:numRef>
          </c:val>
          <c:smooth val="0"/>
          <c:extLst>
            <c:ext xmlns:c16="http://schemas.microsoft.com/office/drawing/2014/chart" uri="{C3380CC4-5D6E-409C-BE32-E72D297353CC}">
              <c16:uniqueId val="{00000008-11E8-407A-99AA-1B580DDB32D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4617</c:v>
                </c:pt>
                <c:pt idx="5">
                  <c:v>4446</c:v>
                </c:pt>
                <c:pt idx="8">
                  <c:v>4207</c:v>
                </c:pt>
                <c:pt idx="11">
                  <c:v>4554</c:v>
                </c:pt>
                <c:pt idx="14">
                  <c:v>4459</c:v>
                </c:pt>
              </c:numCache>
            </c:numRef>
          </c:val>
          <c:extLst>
            <c:ext xmlns:c16="http://schemas.microsoft.com/office/drawing/2014/chart" uri="{C3380CC4-5D6E-409C-BE32-E72D297353CC}">
              <c16:uniqueId val="{00000000-8680-4E99-A4C3-538AA5C750B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316</c:v>
                </c:pt>
                <c:pt idx="5">
                  <c:v>298</c:v>
                </c:pt>
                <c:pt idx="8">
                  <c:v>267</c:v>
                </c:pt>
                <c:pt idx="11">
                  <c:v>258</c:v>
                </c:pt>
                <c:pt idx="14">
                  <c:v>254</c:v>
                </c:pt>
              </c:numCache>
            </c:numRef>
          </c:val>
          <c:extLst>
            <c:ext xmlns:c16="http://schemas.microsoft.com/office/drawing/2014/chart" uri="{C3380CC4-5D6E-409C-BE32-E72D297353CC}">
              <c16:uniqueId val="{00000001-8680-4E99-A4C3-538AA5C750B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2681</c:v>
                </c:pt>
                <c:pt idx="5">
                  <c:v>2567</c:v>
                </c:pt>
                <c:pt idx="8">
                  <c:v>2715</c:v>
                </c:pt>
                <c:pt idx="11">
                  <c:v>2796</c:v>
                </c:pt>
                <c:pt idx="14">
                  <c:v>2703</c:v>
                </c:pt>
              </c:numCache>
            </c:numRef>
          </c:val>
          <c:extLst>
            <c:ext xmlns:c16="http://schemas.microsoft.com/office/drawing/2014/chart" uri="{C3380CC4-5D6E-409C-BE32-E72D297353CC}">
              <c16:uniqueId val="{00000002-8680-4E99-A4C3-538AA5C750B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80-4E99-A4C3-538AA5C750B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80-4E99-A4C3-538AA5C750B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44</c:v>
                </c:pt>
                <c:pt idx="3">
                  <c:v>10</c:v>
                </c:pt>
                <c:pt idx="6">
                  <c:v>0</c:v>
                </c:pt>
                <c:pt idx="9">
                  <c:v>0</c:v>
                </c:pt>
                <c:pt idx="12">
                  <c:v>0</c:v>
                </c:pt>
              </c:numCache>
            </c:numRef>
          </c:val>
          <c:extLst>
            <c:ext xmlns:c16="http://schemas.microsoft.com/office/drawing/2014/chart" uri="{C3380CC4-5D6E-409C-BE32-E72D297353CC}">
              <c16:uniqueId val="{00000005-8680-4E99-A4C3-538AA5C750B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1127</c:v>
                </c:pt>
                <c:pt idx="3">
                  <c:v>1064</c:v>
                </c:pt>
                <c:pt idx="6">
                  <c:v>1041</c:v>
                </c:pt>
                <c:pt idx="9">
                  <c:v>1066</c:v>
                </c:pt>
                <c:pt idx="12">
                  <c:v>1082</c:v>
                </c:pt>
              </c:numCache>
            </c:numRef>
          </c:val>
          <c:extLst>
            <c:ext xmlns:c16="http://schemas.microsoft.com/office/drawing/2014/chart" uri="{C3380CC4-5D6E-409C-BE32-E72D297353CC}">
              <c16:uniqueId val="{00000006-8680-4E99-A4C3-538AA5C750B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16</c:v>
                </c:pt>
                <c:pt idx="3">
                  <c:v>11</c:v>
                </c:pt>
                <c:pt idx="6">
                  <c:v>6</c:v>
                </c:pt>
                <c:pt idx="9">
                  <c:v>5</c:v>
                </c:pt>
                <c:pt idx="12">
                  <c:v>3</c:v>
                </c:pt>
              </c:numCache>
            </c:numRef>
          </c:val>
          <c:extLst>
            <c:ext xmlns:c16="http://schemas.microsoft.com/office/drawing/2014/chart" uri="{C3380CC4-5D6E-409C-BE32-E72D297353CC}">
              <c16:uniqueId val="{00000007-8680-4E99-A4C3-538AA5C750B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2722</c:v>
                </c:pt>
                <c:pt idx="3">
                  <c:v>2480</c:v>
                </c:pt>
                <c:pt idx="6">
                  <c:v>2400</c:v>
                </c:pt>
                <c:pt idx="9">
                  <c:v>2294</c:v>
                </c:pt>
                <c:pt idx="12">
                  <c:v>2089</c:v>
                </c:pt>
              </c:numCache>
            </c:numRef>
          </c:val>
          <c:extLst>
            <c:ext xmlns:c16="http://schemas.microsoft.com/office/drawing/2014/chart" uri="{C3380CC4-5D6E-409C-BE32-E72D297353CC}">
              <c16:uniqueId val="{00000008-8680-4E99-A4C3-538AA5C750B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19</c:v>
                </c:pt>
                <c:pt idx="3">
                  <c:v>24</c:v>
                </c:pt>
                <c:pt idx="6">
                  <c:v>13</c:v>
                </c:pt>
                <c:pt idx="9">
                  <c:v>8</c:v>
                </c:pt>
                <c:pt idx="12">
                  <c:v>3</c:v>
                </c:pt>
              </c:numCache>
            </c:numRef>
          </c:val>
          <c:extLst>
            <c:ext xmlns:c16="http://schemas.microsoft.com/office/drawing/2014/chart" uri="{C3380CC4-5D6E-409C-BE32-E72D297353CC}">
              <c16:uniqueId val="{00000009-8680-4E99-A4C3-538AA5C750B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5741</c:v>
                </c:pt>
                <c:pt idx="3">
                  <c:v>5473</c:v>
                </c:pt>
                <c:pt idx="6">
                  <c:v>5564</c:v>
                </c:pt>
                <c:pt idx="9">
                  <c:v>5510</c:v>
                </c:pt>
                <c:pt idx="12">
                  <c:v>5665</c:v>
                </c:pt>
              </c:numCache>
            </c:numRef>
          </c:val>
          <c:extLst>
            <c:ext xmlns:c16="http://schemas.microsoft.com/office/drawing/2014/chart" uri="{C3380CC4-5D6E-409C-BE32-E72D297353CC}">
              <c16:uniqueId val="{0000000A-8680-4E99-A4C3-538AA5C750B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2056</c:v>
                </c:pt>
                <c:pt idx="2">
                  <c:v>#N/A</c:v>
                </c:pt>
                <c:pt idx="3">
                  <c:v>#N/A</c:v>
                </c:pt>
                <c:pt idx="4">
                  <c:v>1751</c:v>
                </c:pt>
                <c:pt idx="5">
                  <c:v>#N/A</c:v>
                </c:pt>
                <c:pt idx="6">
                  <c:v>#N/A</c:v>
                </c:pt>
                <c:pt idx="7">
                  <c:v>1835</c:v>
                </c:pt>
                <c:pt idx="8">
                  <c:v>#N/A</c:v>
                </c:pt>
                <c:pt idx="9">
                  <c:v>#N/A</c:v>
                </c:pt>
                <c:pt idx="10">
                  <c:v>1274</c:v>
                </c:pt>
                <c:pt idx="11">
                  <c:v>#N/A</c:v>
                </c:pt>
                <c:pt idx="12">
                  <c:v>#N/A</c:v>
                </c:pt>
                <c:pt idx="13">
                  <c:v>1425</c:v>
                </c:pt>
                <c:pt idx="14">
                  <c:v>#N/A</c:v>
                </c:pt>
              </c:numCache>
            </c:numRef>
          </c:val>
          <c:smooth val="0"/>
          <c:extLst>
            <c:ext xmlns:c16="http://schemas.microsoft.com/office/drawing/2014/chart" uri="{C3380CC4-5D6E-409C-BE32-E72D297353CC}">
              <c16:uniqueId val="{0000000B-8680-4E99-A4C3-538AA5C750B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2321</c:v>
                </c:pt>
                <c:pt idx="1">
                  <c:v>2381</c:v>
                </c:pt>
                <c:pt idx="2">
                  <c:v>2201</c:v>
                </c:pt>
              </c:numCache>
            </c:numRef>
          </c:val>
          <c:extLst>
            <c:ext xmlns:c16="http://schemas.microsoft.com/office/drawing/2014/chart" uri="{C3380CC4-5D6E-409C-BE32-E72D297353CC}">
              <c16:uniqueId val="{00000000-18D0-49D1-A1A5-98BE6CD67E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40</c:v>
                </c:pt>
                <c:pt idx="1">
                  <c:v>40</c:v>
                </c:pt>
                <c:pt idx="2">
                  <c:v>54</c:v>
                </c:pt>
              </c:numCache>
            </c:numRef>
          </c:val>
          <c:extLst>
            <c:ext xmlns:c16="http://schemas.microsoft.com/office/drawing/2014/chart" uri="{C3380CC4-5D6E-409C-BE32-E72D297353CC}">
              <c16:uniqueId val="{00000001-18D0-49D1-A1A5-98BE6CD67E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194</c:v>
                </c:pt>
                <c:pt idx="1">
                  <c:v>211</c:v>
                </c:pt>
                <c:pt idx="2">
                  <c:v>291</c:v>
                </c:pt>
              </c:numCache>
            </c:numRef>
          </c:val>
          <c:extLst>
            <c:ext xmlns:c16="http://schemas.microsoft.com/office/drawing/2014/chart" uri="{C3380CC4-5D6E-409C-BE32-E72D297353CC}">
              <c16:uniqueId val="{00000002-18D0-49D1-A1A5-98BE6CD67ED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{4717358D-5736-43A3-9DF4-529ECC0238C4}</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0A22-423B-AE71-CF74C599554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{66118D1F-5337-4C53-B2EE-641574B62856}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A22-423B-AE71-CF74C599554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{68F90754-88DB-4845-B7F9-F8E8D3D86063}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A22-423B-AE71-CF74C599554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{3D4800C5-8CFC-436A-ADA4-E43779061C5A}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A22-423B-AE71-CF74C599554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{DA5DB768-447F-4A6F-BE2C-AA933F655818}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A22-423B-AE71-CF74C5995549}"/>
                </c:ext>
              </c:extLst>
            </c:dLbl>
            <c:dLbl>
              <c:idx val="8"/>
              <c:layout/>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{00FCED66-4CFC-4AE7-BE86-49FB01E3B550}</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0A22-423B-AE71-CF74C5995549}"/>
                </c:ext>
              </c:extLst>
            </c:dLbl>
            <c:dLbl>
              <c:idx val="16"/>
              <c:layout/>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{D12D11DF-ED98-4370-BE0E-AFA9821E8935}</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0A22-423B-AE71-CF74C5995549}"/>
                </c:ext>
              </c:extLst>
            </c:dLbl>
            <c:dLbl>
              <c:idx val="24"/>
              <c:layout/>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{8A81E8C6-6A05-462D-B146-211A95174CF4}</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0A22-423B-AE71-CF74C5995549}"/>
                </c:ext>
              </c:extLst>
            </c:dLbl>
            <c:dLbl>
              <c:idx val="32"/>
              <c:layout/>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{14274EE6-D50B-4845-A5EC-F11803FA0267}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0A22-423B-AE71-CF74C599554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70.8</c:v>
                </c:pt>
                <c:pt idx="16">
                  <c:v>76.3</c:v>
                </c:pt>
                <c:pt idx="24">
                  <c:v>73.7</c:v>
                </c:pt>
                <c:pt idx="32">
                  <c:v>74.2</c:v>
                </c:pt>
              </c:numCache>
            </c:numRef>
          </c:xVal>
          <c:yVal>
            <c:numRef>
              <c:f>公会計指標分析・財政指標組合せ分析表!$BP$51:$DC$51</c:f>
              <c:numCache>
                <c:formatCode>#,##0.0;"▲ "#,##0.0</c:formatCode>
                <c:ptCount val="40"/>
                <c:pt idx="8">
                  <c:v>58.8</c:v>
                </c:pt>
                <c:pt idx="16">
                  <c:v>56.2</c:v>
                </c:pt>
                <c:pt idx="24">
                  <c:v>39.200000000000003</c:v>
                </c:pt>
                <c:pt idx="32">
                  <c:v>44.8</c:v>
                </c:pt>
              </c:numCache>
            </c:numRef>
          </c:yVal>
          <c:smooth val="0"/>
          <c:extLst>
            <c:ext xmlns:c16="http://schemas.microsoft.com/office/drawing/2014/chart" uri="{C3380CC4-5D6E-409C-BE32-E72D297353CC}">
              <c16:uniqueId val="{00000009-0A22-423B-AE71-CF74C599554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{C17CABA1-5C2A-455E-A168-EA7DAD5FA393}</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0A22-423B-AE71-CF74C599554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{1B2699DF-EEF5-4244-BD79-D7D74D3EADB1}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A22-423B-AE71-CF74C599554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{6FBC59CE-27AE-4C14-827E-1012D2705F3B}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A22-423B-AE71-CF74C599554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{151A7055-42BF-4B8C-9CDA-DEB535CBDD8F}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A22-423B-AE71-CF74C599554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{B8B17572-6104-407B-895E-46648F042206}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A22-423B-AE71-CF74C5995549}"/>
                </c:ext>
              </c:extLst>
            </c:dLbl>
            <c:dLbl>
              <c:idx val="8"/>
              <c:layout>
                <c:manualLayout>
                  <c:x val="-4.3394302402349844E-2"/>
                  <c:y val="-5.7389849137019992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{E5FB3D3E-61B9-4E87-8102-EC670BD3A89A}</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0A22-423B-AE71-CF74C5995549}"/>
                </c:ext>
              </c:extLst>
            </c:dLbl>
            <c:dLbl>
              <c:idx val="16"/>
              <c:layout>
                <c:manualLayout>
                  <c:x val="-2.0637198898118478E-2"/>
                  <c:y val="-6.7188891505756007E-2"/>
                </c:manualLayout>
              </c:layout>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{6FCF1461-7E3A-42CE-B58F-CD05A4EB4C3D}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0A22-423B-AE71-CF74C5995549}"/>
                </c:ext>
              </c:extLst>
            </c:dLbl>
            <c:dLbl>
              <c:idx val="24"/>
              <c:layout>
                <c:manualLayout>
                  <c:x val="-3.2015750650234161E-2"/>
                  <c:y val="-6.9638563290233171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{98FE6290-A85B-4566-A021-89A2A6507548}</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0A22-423B-AE71-CF74C5995549}"/>
                </c:ext>
              </c:extLst>
            </c:dLbl>
            <c:dLbl>
              <c:idx val="32"/>
              <c:layout/>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{53F23FA3-ABC7-4C05-9FF6-32046AB164A3}</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0A22-423B-AE71-CF74C599554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62.8</c:v>
                </c:pt>
                <c:pt idx="16">
                  <c:v>62.7</c:v>
                </c:pt>
                <c:pt idx="24">
                  <c:v>63.1</c:v>
                </c:pt>
                <c:pt idx="32">
                  <c:v>63.8</c:v>
                </c:pt>
              </c:numCache>
            </c:numRef>
          </c:xVal>
          <c:yVal>
            <c:numRef>
              <c:f>公会計指標分析・財政指標組合せ分析表!$BP$55:$DC$55</c:f>
              <c:numCache>
                <c:formatCode>#,##0.0;"▲ "#,##0.0</c:formatCode>
                <c:ptCount val="40"/>
                <c:pt idx="8">
                  <c:v>3.4</c:v>
                </c:pt>
                <c:pt idx="16">
                  <c:v>0</c:v>
                </c:pt>
                <c:pt idx="24">
                  <c:v>0</c:v>
                </c:pt>
                <c:pt idx="32">
                  <c:v>0</c:v>
                </c:pt>
              </c:numCache>
            </c:numRef>
          </c:yVal>
          <c:smooth val="0"/>
          <c:extLst>
            <c:ext xmlns:c16="http://schemas.microsoft.com/office/drawing/2014/chart" uri="{C3380CC4-5D6E-409C-BE32-E72D297353CC}">
              <c16:uniqueId val="{00000013-0A22-423B-AE71-CF74C5995549}"/>
            </c:ext>
          </c:extLst>
        </c:ser>
        <c:dLbls>
          <c:showLegendKey val="0"/>
          <c:showVal val="1"/>
          <c:showCatName val="0"/>
          <c:showSerName val="0"/>
          <c:showPercent val="0"/>
          <c:showBubbleSize val="0"/>
        </c:dLbls>
        <c:axId val="46179840"/>
        <c:axId val="46181760"/>
      </c:scatterChart>
      <c:valAx>
        <c:axId val="46179840"/>
        <c:scaling>
          <c:orientation val="maxMin"/>
          <c:max val="80"/>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{6280D33F-9435-4C9A-94DB-DEDB422BB80E}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1EB8-4559-A1FD-84A5555BDAA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{9828C895-CDA3-45B8-8400-2C3DE7094B92}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EB8-4559-A1FD-84A5555BDAA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{9C7B195E-87A9-4226-871D-08CA28B9C573}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EB8-4559-A1FD-84A5555BDAA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{77B7D771-D7E8-495A-9B00-1E97A0EEE7DC}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EB8-4559-A1FD-84A5555BDAA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{E110424B-538E-48D9-B371-BE22B3C30D15}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EB8-4559-A1FD-84A5555BDAA0}"/>
                </c:ext>
              </c:extLst>
            </c:dLbl>
            <c:dLbl>
              <c:idx val="8"/>
              <c:layout/>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{18FC113F-AE6A-442F-80F8-E476DB905E41}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1EB8-4559-A1FD-84A5555BDAA0}"/>
                </c:ext>
              </c:extLst>
            </c:dLbl>
            <c:dLbl>
              <c:idx val="16"/>
              <c:layout/>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{DDABD85B-1C58-4483-B5DF-F0C1CE404839}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1EB8-4559-A1FD-84A5555BDAA0}"/>
                </c:ext>
              </c:extLst>
            </c:dLbl>
            <c:dLbl>
              <c:idx val="24"/>
              <c:layout/>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{7F7EE308-200F-4192-8A96-C98F029EC218}</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1EB8-4559-A1FD-84A5555BDAA0}"/>
                </c:ext>
              </c:extLst>
            </c:dLbl>
            <c:dLbl>
              <c:idx val="32"/>
              <c:layout/>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{024474C9-6260-4FBB-82A0-0CE60505EDC1}</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1EB8-4559-A1FD-84A5555BDAA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16.5</c:v>
                </c:pt>
                <c:pt idx="8">
                  <c:v>15.6</c:v>
                </c:pt>
                <c:pt idx="16">
                  <c:v>14.2</c:v>
                </c:pt>
                <c:pt idx="24">
                  <c:v>13</c:v>
                </c:pt>
                <c:pt idx="32">
                  <c:v>12.3</c:v>
                </c:pt>
              </c:numCache>
            </c:numRef>
          </c:xVal>
          <c:yVal>
            <c:numRef>
              <c:f>公会計指標分析・財政指標組合せ分析表!$BP$73:$DC$73</c:f>
              <c:numCache>
                <c:formatCode>#,##0.0;"▲ "#,##0.0</c:formatCode>
                <c:ptCount val="40"/>
                <c:pt idx="0">
                  <c:v>72.2</c:v>
                </c:pt>
                <c:pt idx="8">
                  <c:v>58.8</c:v>
                </c:pt>
                <c:pt idx="16">
                  <c:v>56.2</c:v>
                </c:pt>
                <c:pt idx="24">
                  <c:v>39.200000000000003</c:v>
                </c:pt>
                <c:pt idx="32">
                  <c:v>44.8</c:v>
                </c:pt>
              </c:numCache>
            </c:numRef>
          </c:yVal>
          <c:smooth val="0"/>
          <c:extLst>
            <c:ext xmlns:c16="http://schemas.microsoft.com/office/drawing/2014/chart" uri="{C3380CC4-5D6E-409C-BE32-E72D297353CC}">
              <c16:uniqueId val="{00000009-1EB8-4559-A1FD-84A5555BDAA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6.2416647087793951E-2"/>
                </c:manualLayout>
              </c:layout>
              <c:tx>
                <c:strRef>
                  <c:f>公会計指標分析・財政指標組合せ分析表!$BP$72</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{CDFD9B53-956E-4A3F-BB34-AAFF4460A8C4}</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1EB8-4559-A1FD-84A5555BDAA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{C5585467-836F-4455-BC10-380F50293809}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EB8-4559-A1FD-84A5555BDAA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{4400E8FA-760D-4962-A0C5-0BB2B12BC591}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EB8-4559-A1FD-84A5555BDAA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{D39DCC87-5548-4A1B-81E9-6E1434F4F779}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EB8-4559-A1FD-84A5555BDAA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{F1CF520F-250C-4F24-8142-ABC9B4831C9D}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EB8-4559-A1FD-84A5555BDAA0}"/>
                </c:ext>
              </c:extLst>
            </c:dLbl>
            <c:dLbl>
              <c:idx val="8"/>
              <c:layout>
                <c:manualLayout>
                  <c:x val="-1.8235628084249993E-2"/>
                  <c:y val="-6.2416647087793951E-2"/>
                </c:manualLayout>
              </c:layout>
              <c:tx>
                <c:strRef>
                  <c:f>公会計指標分析・財政指標組合せ分析表!$BX$72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{DB944201-3818-462B-8CFF-4F6CA364A465}</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1EB8-4559-A1FD-84A5555BDAA0}"/>
                </c:ext>
              </c:extLst>
            </c:dLbl>
            <c:dLbl>
              <c:idx val="16"/>
              <c:layout>
                <c:manualLayout>
                  <c:x val="-3.6429687715380722E-2"/>
                  <c:y val="-8.1337372860052048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{852FAF3D-5E2C-4886-ADC2-D090E48E8C0A}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1EB8-4559-A1FD-84A5555BDAA0}"/>
                </c:ext>
              </c:extLst>
            </c:dLbl>
            <c:dLbl>
              <c:idx val="24"/>
              <c:layout>
                <c:manualLayout>
                  <c:x val="-2.6710997734770581E-2"/>
                  <c:y val="-7.1877009973923003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{799D931D-34DF-4CF3-B788-1F586BC18A7A}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1EB8-4559-A1FD-84A5555BDAA0}"/>
                </c:ext>
              </c:extLst>
            </c:dLbl>
            <c:dLbl>
              <c:idx val="32"/>
              <c:layout>
                <c:manualLayout>
                  <c:x val="-3.1570342725075584E-2"/>
                  <c:y val="-3.4035558429406802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{02BC4FDB-BF26-4AB1-BD16-0C50954DF47A}</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1EB8-4559-A1FD-84A5555BDAA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8.8000000000000007</c:v>
                </c:pt>
                <c:pt idx="16">
                  <c:v>8.3000000000000007</c:v>
                </c:pt>
                <c:pt idx="24">
                  <c:v>8.1</c:v>
                </c:pt>
                <c:pt idx="32">
                  <c:v>8.1999999999999993</c:v>
                </c:pt>
              </c:numCache>
            </c:numRef>
          </c:xVal>
          <c:yVal>
            <c:numRef>
              <c:f>公会計指標分析・財政指標組合せ分析表!$BP$77:$DC$77</c:f>
              <c:numCache>
                <c:formatCode>#,##0.0;"▲ "#,##0.0</c:formatCode>
                <c:ptCount val="40"/>
                <c:pt idx="0">
                  <c:v>3</c:v>
                </c:pt>
                <c:pt idx="8">
                  <c:v>3.4</c:v>
                </c:pt>
                <c:pt idx="16">
                  <c:v>0</c:v>
                </c:pt>
                <c:pt idx="24">
                  <c:v>0</c:v>
                </c:pt>
                <c:pt idx="32">
                  <c:v>0</c:v>
                </c:pt>
              </c:numCache>
            </c:numRef>
          </c:yVal>
          <c:smooth val="0"/>
          <c:extLst>
            <c:ext xmlns:c16="http://schemas.microsoft.com/office/drawing/2014/chart" uri="{C3380CC4-5D6E-409C-BE32-E72D297353CC}">
              <c16:uniqueId val="{00000013-1EB8-4559-A1FD-84A5555BDAA0}"/>
            </c:ext>
          </c:extLst>
        </c:ser>
        <c:dLbls>
          <c:showLegendKey val="0"/>
          <c:showVal val="1"/>
          <c:showCatName val="0"/>
          <c:showSerName val="0"/>
          <c:showPercent val="0"/>
          <c:showBubbleSize val="0"/>
        </c:dLbls>
        <c:axId val="84219776"/>
        <c:axId val="84234240"/>
      </c:scatterChart>
      <c:valAx>
        <c:axId val="84219776"/>
        <c:scaling>
          <c:orientation val="maxMin"/>
          <c:max val="17"/>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&#65279;<?xml version="1.0" encoding="utf-8" standalone="yes"?>
<Relationships xmlns="http://schemas.openxmlformats.org/package/2006/relationships">
  <Relationship Id="rId1" Type="http://schemas.openxmlformats.org/officeDocument/2006/relationships/chart" Target="../charts/chart1.xml" />
</Relationships>
</file>

<file path=xl/drawings/_rels/drawing8.xml.rels>&#65279;<?xml version="1.0" encoding="utf-8" standalone="yes"?>
<Relationships xmlns="http://schemas.openxmlformats.org/package/2006/relationships">
  <Relationship Id="rId1" Type="http://schemas.openxmlformats.org/officeDocument/2006/relationships/chart" Target="../charts/chart2.xml" />
</Relationships>
</file>

<file path=xl/drawings/_rels/drawing9.xml.rels>&#65279;<?xml version="1.0" encoding="utf-8" standalone="yes"?>
<Relationships xmlns="http://schemas.openxmlformats.org/package/2006/relationships">
  <Relationship Id="rId1" Type="http://schemas.openxmlformats.org/officeDocument/2006/relationships/chart" Target="../charts/chart3.xml" />
</Relationships>
</file>

<file path=xl/drawings/_rels/drawing10.xml.rels>&#65279;<?xml version="1.0" encoding="utf-8" standalone="yes"?>
<Relationships xmlns="http://schemas.openxmlformats.org/package/2006/relationships">
  <Relationship Id="rId1" Type="http://schemas.openxmlformats.org/officeDocument/2006/relationships/chart" Target="../charts/chart4.xml" />
</Relationships>
</file>

<file path=xl/drawings/_rels/drawing11.xml.rels>&#65279;<?xml version="1.0" encoding="utf-8" standalone="yes"?>
<Relationships xmlns="http://schemas.openxmlformats.org/package/2006/relationships">
  <Relationship Id="rId1" Type="http://schemas.openxmlformats.org/officeDocument/2006/relationships/chart" Target="../charts/chart5.xml" />
</Relationships>
</file>

<file path=xl/drawings/_rels/drawing12.xml.rels>&#65279;<?xml version="1.0" encoding="utf-8" standalone="yes"?>
<Relationships xmlns="http://schemas.openxmlformats.org/package/2006/relationships">
  <Relationship Id="rId1" Type="http://schemas.openxmlformats.org/officeDocument/2006/relationships/chart" Target="../charts/chart6.xml" />
</Relationships>
</file>

<file path=xl/drawings/_rels/drawing13.xml.rels>&#65279;<?xml version="1.0" encoding="utf-8" standalone="yes"?>
<Relationships xmlns="http://schemas.openxmlformats.org/package/2006/relationships">
  <Relationship Id="rId2" Type="http://schemas.openxmlformats.org/officeDocument/2006/relationships/chart" Target="../charts/chart8.xml" />
  <Relationship Id="rId1" Type="http://schemas.openxmlformats.org/officeDocument/2006/relationships/chart" Target="../charts/chart7.xml" />
</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長引く景気低迷</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、数年来</a:t>
          </a:r>
          <a:r>
            <a:rPr kumimoji="1" lang="ja-JP" altLang="ja-JP" sz="1100">
              <a:solidFill>
                <a:schemeClr val="dk1"/>
              </a:solidFill>
              <a:effectLst/>
              <a:latin typeface="+mn-lt"/>
              <a:ea typeface="+mn-ea"/>
              <a:cs typeface="+mn-cs"/>
            </a:rPr>
            <a:t>税収</a:t>
          </a:r>
          <a:r>
            <a:rPr kumimoji="1" lang="ja-JP" altLang="en-US" sz="1100">
              <a:solidFill>
                <a:schemeClr val="dk1"/>
              </a:solidFill>
              <a:effectLst/>
              <a:latin typeface="+mn-lt"/>
              <a:ea typeface="+mn-ea"/>
              <a:cs typeface="+mn-cs"/>
            </a:rPr>
            <a:t>の前年度比減が続いていたが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令和５年度は固定資産税（償却資産）の増などにより、わずかではあるが前年度比増となった。しかし、財政力としては</a:t>
          </a:r>
          <a:r>
            <a:rPr kumimoji="1" lang="en-US" altLang="ja-JP" sz="1100">
              <a:solidFill>
                <a:schemeClr val="dk1"/>
              </a:solidFill>
              <a:effectLst/>
              <a:latin typeface="+mn-lt"/>
              <a:ea typeface="+mn-ea"/>
              <a:cs typeface="+mn-cs"/>
            </a:rPr>
            <a:t>0.25</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北海道平均及び</a:t>
          </a:r>
          <a:r>
            <a:rPr kumimoji="1" lang="ja-JP" altLang="ja-JP" sz="1100">
              <a:solidFill>
                <a:schemeClr val="dk1"/>
              </a:solidFill>
              <a:effectLst/>
              <a:latin typeface="+mn-lt"/>
              <a:ea typeface="+mn-ea"/>
              <a:cs typeface="+mn-cs"/>
            </a:rPr>
            <a:t>類似団体平均を下回って</a:t>
          </a:r>
          <a:r>
            <a:rPr kumimoji="1" lang="ja-JP" altLang="en-US" sz="1100">
              <a:solidFill>
                <a:schemeClr val="dk1"/>
              </a:solidFill>
              <a:effectLst/>
              <a:latin typeface="+mn-lt"/>
              <a:ea typeface="+mn-ea"/>
              <a:cs typeface="+mn-cs"/>
            </a:rPr>
            <a:t>おり、低水準で推移していることに変わりはない</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引き続き</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経済基盤を持続させる産業の振興を図っていくとともに、</a:t>
          </a:r>
          <a:r>
            <a:rPr kumimoji="1" lang="ja-JP" altLang="ja-JP" sz="1100">
              <a:solidFill>
                <a:schemeClr val="dk1"/>
              </a:solidFill>
              <a:effectLst/>
              <a:latin typeface="+mn-lt"/>
              <a:ea typeface="+mn-ea"/>
              <a:cs typeface="+mn-cs"/>
            </a:rPr>
            <a:t>滞納処分の強化によ</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税収増に努めていく。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126295</xdr:rowOff>
    </xdr:from>
    <xdr:to>
      <xdr:col>23</xdr:col>
      <xdr:colOff>133350</xdr:colOff>
      <xdr:row>44</xdr:row>
      <xdr:rowOff>31045</xdr:rowOff>
    </xdr:to>
    <xdr:cxnSp macro="">
      <xdr:nvCxnSpPr>
        <xdr:cNvPr id="63" name="直線コネクタ 62"/>
        <xdr:cNvCxnSpPr/>
      </xdr:nvCxnSpPr>
      <xdr:spPr>
        <a:xfrm flipV="1">
          <a:off x="4953000" y="612704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41222</xdr:rowOff>
    </xdr:from>
    <xdr:ext cx="762000" cy="259045"/>
    <xdr:sp macro="" textlink="">
      <xdr:nvSpPr>
        <xdr:cNvPr id="66" name="財政力最大値テキスト"/>
        <xdr:cNvSpPr txBox="1"/>
      </xdr:nvSpPr>
      <xdr:spPr>
        <a:xfrm>
          <a:off x="5041900" y="587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126295</xdr:rowOff>
    </xdr:from>
    <xdr:to>
      <xdr:col>24</xdr:col>
      <xdr:colOff>12700</xdr:colOff>
      <xdr:row>35</xdr:row>
      <xdr:rowOff>126295</xdr:rowOff>
    </xdr:to>
    <xdr:cxnSp macro="">
      <xdr:nvCxnSpPr>
        <xdr:cNvPr id="67" name="直線コネクタ 66"/>
        <xdr:cNvCxnSpPr/>
      </xdr:nvCxnSpPr>
      <xdr:spPr>
        <a:xfrm>
          <a:off x="4864100" y="6127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68439</xdr:rowOff>
    </xdr:from>
    <xdr:to>
      <xdr:col>23</xdr:col>
      <xdr:colOff>133350</xdr:colOff>
      <xdr:row>43</xdr:row>
      <xdr:rowOff>81845</xdr:rowOff>
    </xdr:to>
    <xdr:cxnSp macro="">
      <xdr:nvCxnSpPr>
        <xdr:cNvPr id="68" name="直線コネクタ 67"/>
        <xdr:cNvCxnSpPr/>
      </xdr:nvCxnSpPr>
      <xdr:spPr>
        <a:xfrm>
          <a:off x="4114800" y="744078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55033</xdr:rowOff>
    </xdr:from>
    <xdr:to>
      <xdr:col>19</xdr:col>
      <xdr:colOff>133350</xdr:colOff>
      <xdr:row>43</xdr:row>
      <xdr:rowOff>68439</xdr:rowOff>
    </xdr:to>
    <xdr:cxnSp macro="">
      <xdr:nvCxnSpPr>
        <xdr:cNvPr id="71" name="直線コネクタ 70"/>
        <xdr:cNvCxnSpPr/>
      </xdr:nvCxnSpPr>
      <xdr:spPr>
        <a:xfrm>
          <a:off x="3225800" y="742738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28222</xdr:rowOff>
    </xdr:from>
    <xdr:to>
      <xdr:col>19</xdr:col>
      <xdr:colOff>184150</xdr:colOff>
      <xdr:row>42</xdr:row>
      <xdr:rowOff>129822</xdr:rowOff>
    </xdr:to>
    <xdr:sp macro="" textlink="">
      <xdr:nvSpPr>
        <xdr:cNvPr id="72" name="フローチャート: 判断 71"/>
        <xdr:cNvSpPr/>
      </xdr:nvSpPr>
      <xdr:spPr>
        <a:xfrm>
          <a:off x="4064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139999</xdr:rowOff>
    </xdr:from>
    <xdr:ext cx="736600" cy="259045"/>
    <xdr:sp macro="" textlink="">
      <xdr:nvSpPr>
        <xdr:cNvPr id="73" name="テキスト ボックス 72"/>
        <xdr:cNvSpPr txBox="1"/>
      </xdr:nvSpPr>
      <xdr:spPr>
        <a:xfrm>
          <a:off x="3733800" y="69979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41628</xdr:rowOff>
    </xdr:from>
    <xdr:to>
      <xdr:col>15</xdr:col>
      <xdr:colOff>82550</xdr:colOff>
      <xdr:row>43</xdr:row>
      <xdr:rowOff>55033</xdr:rowOff>
    </xdr:to>
    <xdr:cxnSp macro="">
      <xdr:nvCxnSpPr>
        <xdr:cNvPr id="74" name="直線コネクタ 73"/>
        <xdr:cNvCxnSpPr/>
      </xdr:nvCxnSpPr>
      <xdr:spPr>
        <a:xfrm>
          <a:off x="2336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41628</xdr:rowOff>
    </xdr:to>
    <xdr:cxnSp macro="">
      <xdr:nvCxnSpPr>
        <xdr:cNvPr id="77" name="直線コネクタ 76"/>
        <xdr:cNvCxnSpPr/>
      </xdr:nvCxnSpPr>
      <xdr:spPr>
        <a:xfrm>
          <a:off x="1447800" y="74139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159455</xdr:rowOff>
    </xdr:from>
    <xdr:to>
      <xdr:col>11</xdr:col>
      <xdr:colOff>82550</xdr:colOff>
      <xdr:row>42</xdr:row>
      <xdr:rowOff>89605</xdr:rowOff>
    </xdr:to>
    <xdr:sp macro="" textlink="">
      <xdr:nvSpPr>
        <xdr:cNvPr id="78" name="フローチャート: 判断 77"/>
        <xdr:cNvSpPr/>
      </xdr:nvSpPr>
      <xdr:spPr>
        <a:xfrm>
          <a:off x="2286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99782</xdr:rowOff>
    </xdr:from>
    <xdr:ext cx="762000" cy="259045"/>
    <xdr:sp macro="" textlink="">
      <xdr:nvSpPr>
        <xdr:cNvPr id="79" name="テキスト ボックス 78"/>
        <xdr:cNvSpPr txBox="1"/>
      </xdr:nvSpPr>
      <xdr:spPr>
        <a:xfrm>
          <a:off x="1955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99782</xdr:rowOff>
    </xdr:from>
    <xdr:ext cx="762000" cy="259045"/>
    <xdr:sp macro="" textlink="">
      <xdr:nvSpPr>
        <xdr:cNvPr id="81" name="テキスト ボックス 80"/>
        <xdr:cNvSpPr txBox="1"/>
      </xdr:nvSpPr>
      <xdr:spPr>
        <a:xfrm>
          <a:off x="1066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31045</xdr:rowOff>
    </xdr:from>
    <xdr:to>
      <xdr:col>23</xdr:col>
      <xdr:colOff>184150</xdr:colOff>
      <xdr:row>43</xdr:row>
      <xdr:rowOff>132645</xdr:rowOff>
    </xdr:to>
    <xdr:sp macro="" textlink="">
      <xdr:nvSpPr>
        <xdr:cNvPr id="87" name="楕円 86"/>
        <xdr:cNvSpPr/>
      </xdr:nvSpPr>
      <xdr:spPr>
        <a:xfrm>
          <a:off x="49022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98372</xdr:rowOff>
    </xdr:from>
    <xdr:ext cx="762000" cy="259045"/>
    <xdr:sp macro="" textlink="">
      <xdr:nvSpPr>
        <xdr:cNvPr id="88" name="財政力該当値テキスト"/>
        <xdr:cNvSpPr txBox="1"/>
      </xdr:nvSpPr>
      <xdr:spPr>
        <a:xfrm>
          <a:off x="5041900" y="729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17639</xdr:rowOff>
    </xdr:from>
    <xdr:to>
      <xdr:col>19</xdr:col>
      <xdr:colOff>184150</xdr:colOff>
      <xdr:row>43</xdr:row>
      <xdr:rowOff>119239</xdr:rowOff>
    </xdr:to>
    <xdr:sp macro="" textlink="">
      <xdr:nvSpPr>
        <xdr:cNvPr id="89" name="楕円 88"/>
        <xdr:cNvSpPr/>
      </xdr:nvSpPr>
      <xdr:spPr>
        <a:xfrm>
          <a:off x="4064000" y="738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104016</xdr:rowOff>
    </xdr:from>
    <xdr:ext cx="736600" cy="259045"/>
    <xdr:sp macro="" textlink="">
      <xdr:nvSpPr>
        <xdr:cNvPr id="90" name="テキスト ボックス 89"/>
        <xdr:cNvSpPr txBox="1"/>
      </xdr:nvSpPr>
      <xdr:spPr>
        <a:xfrm>
          <a:off x="3733800" y="74763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4233</xdr:rowOff>
    </xdr:from>
    <xdr:to>
      <xdr:col>15</xdr:col>
      <xdr:colOff>133350</xdr:colOff>
      <xdr:row>43</xdr:row>
      <xdr:rowOff>105833</xdr:rowOff>
    </xdr:to>
    <xdr:sp macro="" textlink="">
      <xdr:nvSpPr>
        <xdr:cNvPr id="91" name="楕円 90"/>
        <xdr:cNvSpPr/>
      </xdr:nvSpPr>
      <xdr:spPr>
        <a:xfrm>
          <a:off x="3175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90610</xdr:rowOff>
    </xdr:from>
    <xdr:ext cx="762000" cy="259045"/>
    <xdr:sp macro="" textlink="">
      <xdr:nvSpPr>
        <xdr:cNvPr id="92" name="テキスト ボックス 91"/>
        <xdr:cNvSpPr txBox="1"/>
      </xdr:nvSpPr>
      <xdr:spPr>
        <a:xfrm>
          <a:off x="2844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162278</xdr:rowOff>
    </xdr:from>
    <xdr:to>
      <xdr:col>11</xdr:col>
      <xdr:colOff>82550</xdr:colOff>
      <xdr:row>43</xdr:row>
      <xdr:rowOff>92428</xdr:rowOff>
    </xdr:to>
    <xdr:sp macro="" textlink="">
      <xdr:nvSpPr>
        <xdr:cNvPr id="93" name="楕円 92"/>
        <xdr:cNvSpPr/>
      </xdr:nvSpPr>
      <xdr:spPr>
        <a:xfrm>
          <a:off x="2286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77205</xdr:rowOff>
    </xdr:from>
    <xdr:ext cx="762000" cy="259045"/>
    <xdr:sp macro="" textlink="">
      <xdr:nvSpPr>
        <xdr:cNvPr id="94" name="テキスト ボックス 93"/>
        <xdr:cNvSpPr txBox="1"/>
      </xdr:nvSpPr>
      <xdr:spPr>
        <a:xfrm>
          <a:off x="1955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5" name="楕円 94"/>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6" name="テキスト ボックス 95"/>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令和２年度まで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普通交付税等の経常一般財源の減少により</a:t>
          </a:r>
          <a:r>
            <a:rPr kumimoji="1" lang="en-US" altLang="ja-JP" sz="1100">
              <a:solidFill>
                <a:schemeClr val="dk1"/>
              </a:solidFill>
              <a:effectLst/>
              <a:latin typeface="+mn-lt"/>
              <a:ea typeface="+mn-ea"/>
              <a:cs typeface="+mn-cs"/>
            </a:rPr>
            <a:t>90</a:t>
          </a:r>
          <a:r>
            <a:rPr kumimoji="1" lang="ja-JP" altLang="ja-JP" sz="1100">
              <a:solidFill>
                <a:schemeClr val="dk1"/>
              </a:solidFill>
              <a:effectLst/>
              <a:latin typeface="+mn-lt"/>
              <a:ea typeface="+mn-ea"/>
              <a:cs typeface="+mn-cs"/>
            </a:rPr>
            <a:t>％を超える水準となってい</a:t>
          </a:r>
          <a:r>
            <a:rPr kumimoji="1" lang="ja-JP" altLang="en-US" sz="1100">
              <a:solidFill>
                <a:schemeClr val="dk1"/>
              </a:solidFill>
              <a:effectLst/>
              <a:latin typeface="+mn-lt"/>
              <a:ea typeface="+mn-ea"/>
              <a:cs typeface="+mn-cs"/>
            </a:rPr>
            <a:t>たところ、</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年度から普通交付税</a:t>
          </a:r>
          <a:r>
            <a:rPr kumimoji="1" lang="ja-JP" altLang="en-US" sz="1100">
              <a:solidFill>
                <a:schemeClr val="dk1"/>
              </a:solidFill>
              <a:effectLst/>
              <a:latin typeface="+mn-lt"/>
              <a:ea typeface="+mn-ea"/>
              <a:cs typeface="+mn-cs"/>
            </a:rPr>
            <a:t>が再算定等により</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したため</a:t>
          </a:r>
          <a:r>
            <a:rPr kumimoji="1" lang="ja-JP" altLang="ja-JP" sz="1100">
              <a:solidFill>
                <a:schemeClr val="dk1"/>
              </a:solidFill>
              <a:effectLst/>
              <a:latin typeface="+mn-lt"/>
              <a:ea typeface="+mn-ea"/>
              <a:cs typeface="+mn-cs"/>
            </a:rPr>
            <a:t>、前年度まで</a:t>
          </a:r>
          <a:r>
            <a:rPr kumimoji="1" lang="ja-JP" altLang="en-US" sz="1100">
              <a:solidFill>
                <a:schemeClr val="dk1"/>
              </a:solidFill>
              <a:effectLst/>
              <a:latin typeface="+mn-lt"/>
              <a:ea typeface="+mn-ea"/>
              <a:cs typeface="+mn-cs"/>
            </a:rPr>
            <a:t>の比率</a:t>
          </a:r>
          <a:r>
            <a:rPr kumimoji="1" lang="ja-JP" altLang="ja-JP" sz="1100">
              <a:solidFill>
                <a:schemeClr val="dk1"/>
              </a:solidFill>
              <a:effectLst/>
              <a:latin typeface="+mn-lt"/>
              <a:ea typeface="+mn-ea"/>
              <a:cs typeface="+mn-cs"/>
            </a:rPr>
            <a:t>と比較し減少している。</a:t>
          </a:r>
          <a:r>
            <a:rPr kumimoji="1" lang="ja-JP" altLang="en-US" sz="1100">
              <a:solidFill>
                <a:schemeClr val="dk1"/>
              </a:solidFill>
              <a:effectLst/>
              <a:latin typeface="+mn-lt"/>
              <a:ea typeface="+mn-ea"/>
              <a:cs typeface="+mn-cs"/>
            </a:rPr>
            <a:t>令和５年度も再算定は行われたが、人件費のほか扶助費、補助費等の増加により再び</a:t>
          </a:r>
          <a:r>
            <a:rPr kumimoji="1" lang="en-US" altLang="ja-JP" sz="1100">
              <a:solidFill>
                <a:schemeClr val="dk1"/>
              </a:solidFill>
              <a:effectLst/>
              <a:latin typeface="+mn-lt"/>
              <a:ea typeface="+mn-ea"/>
              <a:cs typeface="+mn-cs"/>
            </a:rPr>
            <a:t>90</a:t>
          </a:r>
          <a:r>
            <a:rPr kumimoji="1" lang="ja-JP" altLang="en-US" sz="1100">
              <a:solidFill>
                <a:schemeClr val="dk1"/>
              </a:solidFill>
              <a:effectLst/>
              <a:latin typeface="+mn-lt"/>
              <a:ea typeface="+mn-ea"/>
              <a:cs typeface="+mn-cs"/>
            </a:rPr>
            <a:t>％を超えることとなった。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財政調整基金は令和</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、令和５年度は</a:t>
          </a:r>
          <a:r>
            <a:rPr kumimoji="1" lang="en-US" altLang="ja-JP" sz="1100">
              <a:solidFill>
                <a:schemeClr val="dk1"/>
              </a:solidFill>
              <a:effectLst/>
              <a:latin typeface="+mn-lt"/>
              <a:ea typeface="+mn-ea"/>
              <a:cs typeface="+mn-cs"/>
            </a:rPr>
            <a:t>310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を取り崩している。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10371</xdr:rowOff>
    </xdr:from>
    <xdr:to>
      <xdr:col>23</xdr:col>
      <xdr:colOff>133350</xdr:colOff>
      <xdr:row>66</xdr:row>
      <xdr:rowOff>130810</xdr:rowOff>
    </xdr:to>
    <xdr:cxnSp macro="">
      <xdr:nvCxnSpPr>
        <xdr:cNvPr id="126" name="直線コネクタ 125"/>
        <xdr:cNvCxnSpPr/>
      </xdr:nvCxnSpPr>
      <xdr:spPr>
        <a:xfrm flipV="1">
          <a:off x="4953000" y="9954471"/>
          <a:ext cx="0" cy="14920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102887</xdr:rowOff>
    </xdr:from>
    <xdr:ext cx="762000" cy="259045"/>
    <xdr:sp macro="" textlink="">
      <xdr:nvSpPr>
        <xdr:cNvPr id="127" name="財政構造の弾力性最小値テキスト"/>
        <xdr:cNvSpPr txBox="1"/>
      </xdr:nvSpPr>
      <xdr:spPr>
        <a:xfrm>
          <a:off x="5041900" y="1141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130810</xdr:rowOff>
    </xdr:from>
    <xdr:to>
      <xdr:col>24</xdr:col>
      <xdr:colOff>12700</xdr:colOff>
      <xdr:row>66</xdr:row>
      <xdr:rowOff>130810</xdr:rowOff>
    </xdr:to>
    <xdr:cxnSp macro="">
      <xdr:nvCxnSpPr>
        <xdr:cNvPr id="128" name="直線コネクタ 127"/>
        <xdr:cNvCxnSpPr/>
      </xdr:nvCxnSpPr>
      <xdr:spPr>
        <a:xfrm>
          <a:off x="4864100" y="11446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96748</xdr:rowOff>
    </xdr:from>
    <xdr:ext cx="762000" cy="259045"/>
    <xdr:sp macro="" textlink="">
      <xdr:nvSpPr>
        <xdr:cNvPr id="129" name="財政構造の弾力性最大値テキスト"/>
        <xdr:cNvSpPr txBox="1"/>
      </xdr:nvSpPr>
      <xdr:spPr>
        <a:xfrm>
          <a:off x="5041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10371</xdr:rowOff>
    </xdr:from>
    <xdr:to>
      <xdr:col>24</xdr:col>
      <xdr:colOff>12700</xdr:colOff>
      <xdr:row>58</xdr:row>
      <xdr:rowOff>10371</xdr:rowOff>
    </xdr:to>
    <xdr:cxnSp macro="">
      <xdr:nvCxnSpPr>
        <xdr:cNvPr id="130" name="直線コネクタ 129"/>
        <xdr:cNvCxnSpPr/>
      </xdr:nvCxnSpPr>
      <xdr:spPr>
        <a:xfrm>
          <a:off x="4864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16298</xdr:rowOff>
    </xdr:from>
    <xdr:to>
      <xdr:col>23</xdr:col>
      <xdr:colOff>133350</xdr:colOff>
      <xdr:row>63</xdr:row>
      <xdr:rowOff>57996</xdr:rowOff>
    </xdr:to>
    <xdr:cxnSp macro="">
      <xdr:nvCxnSpPr>
        <xdr:cNvPr id="131" name="直線コネクタ 130"/>
        <xdr:cNvCxnSpPr/>
      </xdr:nvCxnSpPr>
      <xdr:spPr>
        <a:xfrm>
          <a:off x="4114800" y="10646198"/>
          <a:ext cx="8382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42350</xdr:rowOff>
    </xdr:from>
    <xdr:ext cx="762000" cy="259045"/>
    <xdr:sp macro="" textlink="">
      <xdr:nvSpPr>
        <xdr:cNvPr id="132" name="財政構造の弾力性平均値テキスト"/>
        <xdr:cNvSpPr txBox="1"/>
      </xdr:nvSpPr>
      <xdr:spPr>
        <a:xfrm>
          <a:off x="5041900" y="105008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25823</xdr:rowOff>
    </xdr:from>
    <xdr:to>
      <xdr:col>23</xdr:col>
      <xdr:colOff>184150</xdr:colOff>
      <xdr:row>62</xdr:row>
      <xdr:rowOff>127423</xdr:rowOff>
    </xdr:to>
    <xdr:sp macro="" textlink="">
      <xdr:nvSpPr>
        <xdr:cNvPr id="133" name="フローチャート: 判断 132"/>
        <xdr:cNvSpPr/>
      </xdr:nvSpPr>
      <xdr:spPr>
        <a:xfrm>
          <a:off x="49022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212</xdr:rowOff>
    </xdr:from>
    <xdr:to>
      <xdr:col>19</xdr:col>
      <xdr:colOff>133350</xdr:colOff>
      <xdr:row>62</xdr:row>
      <xdr:rowOff>16298</xdr:rowOff>
    </xdr:to>
    <xdr:cxnSp macro="">
      <xdr:nvCxnSpPr>
        <xdr:cNvPr id="134" name="直線コネクタ 133"/>
        <xdr:cNvCxnSpPr/>
      </xdr:nvCxnSpPr>
      <xdr:spPr>
        <a:xfrm>
          <a:off x="3225800" y="1063011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161079</xdr:rowOff>
    </xdr:from>
    <xdr:to>
      <xdr:col>19</xdr:col>
      <xdr:colOff>184150</xdr:colOff>
      <xdr:row>62</xdr:row>
      <xdr:rowOff>91229</xdr:rowOff>
    </xdr:to>
    <xdr:sp macro="" textlink="">
      <xdr:nvSpPr>
        <xdr:cNvPr id="135" name="フローチャート: 判断 134"/>
        <xdr:cNvSpPr/>
      </xdr:nvSpPr>
      <xdr:spPr>
        <a:xfrm>
          <a:off x="4064000" y="1061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76006</xdr:rowOff>
    </xdr:from>
    <xdr:ext cx="736600" cy="259045"/>
    <xdr:sp macro="" textlink="">
      <xdr:nvSpPr>
        <xdr:cNvPr id="136" name="テキスト ボックス 135"/>
        <xdr:cNvSpPr txBox="1"/>
      </xdr:nvSpPr>
      <xdr:spPr>
        <a:xfrm>
          <a:off x="3733800" y="1070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212</xdr:rowOff>
    </xdr:from>
    <xdr:to>
      <xdr:col>15</xdr:col>
      <xdr:colOff>82550</xdr:colOff>
      <xdr:row>63</xdr:row>
      <xdr:rowOff>53975</xdr:rowOff>
    </xdr:to>
    <xdr:cxnSp macro="">
      <xdr:nvCxnSpPr>
        <xdr:cNvPr id="137" name="直線コネクタ 136"/>
        <xdr:cNvCxnSpPr/>
      </xdr:nvCxnSpPr>
      <xdr:spPr>
        <a:xfrm flipV="1">
          <a:off x="2336800" y="10630112"/>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28363</xdr:rowOff>
    </xdr:from>
    <xdr:to>
      <xdr:col>15</xdr:col>
      <xdr:colOff>133350</xdr:colOff>
      <xdr:row>61</xdr:row>
      <xdr:rowOff>129963</xdr:rowOff>
    </xdr:to>
    <xdr:sp macro="" textlink="">
      <xdr:nvSpPr>
        <xdr:cNvPr id="138" name="フローチャート: 判断 137"/>
        <xdr:cNvSpPr/>
      </xdr:nvSpPr>
      <xdr:spPr>
        <a:xfrm>
          <a:off x="3175000" y="104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140140</xdr:rowOff>
    </xdr:from>
    <xdr:ext cx="762000" cy="259045"/>
    <xdr:sp macro="" textlink="">
      <xdr:nvSpPr>
        <xdr:cNvPr id="139" name="テキスト ボックス 138"/>
        <xdr:cNvSpPr txBox="1"/>
      </xdr:nvSpPr>
      <xdr:spPr>
        <a:xfrm>
          <a:off x="2844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53975</xdr:rowOff>
    </xdr:from>
    <xdr:to>
      <xdr:col>11</xdr:col>
      <xdr:colOff>31750</xdr:colOff>
      <xdr:row>63</xdr:row>
      <xdr:rowOff>130387</xdr:rowOff>
    </xdr:to>
    <xdr:cxnSp macro="">
      <xdr:nvCxnSpPr>
        <xdr:cNvPr id="140" name="直線コネクタ 139"/>
        <xdr:cNvCxnSpPr/>
      </xdr:nvCxnSpPr>
      <xdr:spPr>
        <a:xfrm flipV="1">
          <a:off x="1447800" y="10855325"/>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1" name="フローチャート: 判断 140"/>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42" name="テキスト ボックス 141"/>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162560</xdr:rowOff>
    </xdr:from>
    <xdr:to>
      <xdr:col>7</xdr:col>
      <xdr:colOff>31750</xdr:colOff>
      <xdr:row>63</xdr:row>
      <xdr:rowOff>92710</xdr:rowOff>
    </xdr:to>
    <xdr:sp macro="" textlink="">
      <xdr:nvSpPr>
        <xdr:cNvPr id="143" name="フローチャート: 判断 142"/>
        <xdr:cNvSpPr/>
      </xdr:nvSpPr>
      <xdr:spPr>
        <a:xfrm>
          <a:off x="1397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102887</xdr:rowOff>
    </xdr:from>
    <xdr:ext cx="762000" cy="259045"/>
    <xdr:sp macro="" textlink="">
      <xdr:nvSpPr>
        <xdr:cNvPr id="144" name="テキスト ボックス 143"/>
        <xdr:cNvSpPr txBox="1"/>
      </xdr:nvSpPr>
      <xdr:spPr>
        <a:xfrm>
          <a:off x="10668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7196</xdr:rowOff>
    </xdr:from>
    <xdr:to>
      <xdr:col>23</xdr:col>
      <xdr:colOff>184150</xdr:colOff>
      <xdr:row>63</xdr:row>
      <xdr:rowOff>108796</xdr:rowOff>
    </xdr:to>
    <xdr:sp macro="" textlink="">
      <xdr:nvSpPr>
        <xdr:cNvPr id="150" name="楕円 149"/>
        <xdr:cNvSpPr/>
      </xdr:nvSpPr>
      <xdr:spPr>
        <a:xfrm>
          <a:off x="49022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150723</xdr:rowOff>
    </xdr:from>
    <xdr:ext cx="762000" cy="259045"/>
    <xdr:sp macro="" textlink="">
      <xdr:nvSpPr>
        <xdr:cNvPr id="151" name="財政構造の弾力性該当値テキスト"/>
        <xdr:cNvSpPr txBox="1"/>
      </xdr:nvSpPr>
      <xdr:spPr>
        <a:xfrm>
          <a:off x="5041900" y="10780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136948</xdr:rowOff>
    </xdr:from>
    <xdr:to>
      <xdr:col>19</xdr:col>
      <xdr:colOff>184150</xdr:colOff>
      <xdr:row>62</xdr:row>
      <xdr:rowOff>67098</xdr:rowOff>
    </xdr:to>
    <xdr:sp macro="" textlink="">
      <xdr:nvSpPr>
        <xdr:cNvPr id="152" name="楕円 151"/>
        <xdr:cNvSpPr/>
      </xdr:nvSpPr>
      <xdr:spPr>
        <a:xfrm>
          <a:off x="4064000" y="1059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77275</xdr:rowOff>
    </xdr:from>
    <xdr:ext cx="736600" cy="259045"/>
    <xdr:sp macro="" textlink="">
      <xdr:nvSpPr>
        <xdr:cNvPr id="153" name="テキスト ボックス 152"/>
        <xdr:cNvSpPr txBox="1"/>
      </xdr:nvSpPr>
      <xdr:spPr>
        <a:xfrm>
          <a:off x="3733800" y="10364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120862</xdr:rowOff>
    </xdr:from>
    <xdr:to>
      <xdr:col>15</xdr:col>
      <xdr:colOff>133350</xdr:colOff>
      <xdr:row>62</xdr:row>
      <xdr:rowOff>51012</xdr:rowOff>
    </xdr:to>
    <xdr:sp macro="" textlink="">
      <xdr:nvSpPr>
        <xdr:cNvPr id="154" name="楕円 153"/>
        <xdr:cNvSpPr/>
      </xdr:nvSpPr>
      <xdr:spPr>
        <a:xfrm>
          <a:off x="3175000" y="10579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35789</xdr:rowOff>
    </xdr:from>
    <xdr:ext cx="762000" cy="259045"/>
    <xdr:sp macro="" textlink="">
      <xdr:nvSpPr>
        <xdr:cNvPr id="155" name="テキスト ボックス 154"/>
        <xdr:cNvSpPr txBox="1"/>
      </xdr:nvSpPr>
      <xdr:spPr>
        <a:xfrm>
          <a:off x="2844800" y="1066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3175</xdr:rowOff>
    </xdr:from>
    <xdr:to>
      <xdr:col>11</xdr:col>
      <xdr:colOff>82550</xdr:colOff>
      <xdr:row>63</xdr:row>
      <xdr:rowOff>104775</xdr:rowOff>
    </xdr:to>
    <xdr:sp macro="" textlink="">
      <xdr:nvSpPr>
        <xdr:cNvPr id="156" name="楕円 155"/>
        <xdr:cNvSpPr/>
      </xdr:nvSpPr>
      <xdr:spPr>
        <a:xfrm>
          <a:off x="2286000" y="1080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89552</xdr:rowOff>
    </xdr:from>
    <xdr:ext cx="762000" cy="259045"/>
    <xdr:sp macro="" textlink="">
      <xdr:nvSpPr>
        <xdr:cNvPr id="157" name="テキスト ボックス 156"/>
        <xdr:cNvSpPr txBox="1"/>
      </xdr:nvSpPr>
      <xdr:spPr>
        <a:xfrm>
          <a:off x="1955800" y="1089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79587</xdr:rowOff>
    </xdr:from>
    <xdr:to>
      <xdr:col>7</xdr:col>
      <xdr:colOff>31750</xdr:colOff>
      <xdr:row>64</xdr:row>
      <xdr:rowOff>9737</xdr:rowOff>
    </xdr:to>
    <xdr:sp macro="" textlink="">
      <xdr:nvSpPr>
        <xdr:cNvPr id="158" name="楕円 157"/>
        <xdr:cNvSpPr/>
      </xdr:nvSpPr>
      <xdr:spPr>
        <a:xfrm>
          <a:off x="1397000" y="10880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165964</xdr:rowOff>
    </xdr:from>
    <xdr:ext cx="762000" cy="259045"/>
    <xdr:sp macro="" textlink="">
      <xdr:nvSpPr>
        <xdr:cNvPr id="159" name="テキスト ボックス 158"/>
        <xdr:cNvSpPr txBox="1"/>
      </xdr:nvSpPr>
      <xdr:spPr>
        <a:xfrm>
          <a:off x="1066800" y="10967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[307,496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平成</a:t>
          </a:r>
          <a:r>
            <a:rPr kumimoji="1" lang="en-US" altLang="ja-JP" sz="1000">
              <a:solidFill>
                <a:schemeClr val="dk1"/>
              </a:solidFill>
              <a:effectLst/>
              <a:latin typeface="+mn-lt"/>
              <a:ea typeface="+mn-ea"/>
              <a:cs typeface="+mn-cs"/>
            </a:rPr>
            <a:t>16</a:t>
          </a:r>
          <a:r>
            <a:rPr kumimoji="1" lang="ja-JP" altLang="ja-JP" sz="1000">
              <a:solidFill>
                <a:schemeClr val="dk1"/>
              </a:solidFill>
              <a:effectLst/>
              <a:latin typeface="+mn-lt"/>
              <a:ea typeface="+mn-ea"/>
              <a:cs typeface="+mn-cs"/>
            </a:rPr>
            <a:t>年度から</a:t>
          </a:r>
          <a:r>
            <a:rPr kumimoji="1" lang="ja-JP" altLang="en-US" sz="1000">
              <a:solidFill>
                <a:schemeClr val="dk1"/>
              </a:solidFill>
              <a:effectLst/>
              <a:latin typeface="+mn-lt"/>
              <a:ea typeface="+mn-ea"/>
              <a:cs typeface="+mn-cs"/>
            </a:rPr>
            <a:t>実施した</a:t>
          </a:r>
          <a:r>
            <a:rPr kumimoji="1" lang="ja-JP" altLang="ja-JP" sz="1000">
              <a:solidFill>
                <a:schemeClr val="dk1"/>
              </a:solidFill>
              <a:effectLst/>
              <a:latin typeface="+mn-lt"/>
              <a:ea typeface="+mn-ea"/>
              <a:cs typeface="+mn-cs"/>
            </a:rPr>
            <a:t>財政再建</a:t>
          </a:r>
          <a:r>
            <a:rPr kumimoji="1" lang="ja-JP" altLang="en-US" sz="1000">
              <a:solidFill>
                <a:schemeClr val="dk1"/>
              </a:solidFill>
              <a:effectLst/>
              <a:latin typeface="+mn-lt"/>
              <a:ea typeface="+mn-ea"/>
              <a:cs typeface="+mn-cs"/>
            </a:rPr>
            <a:t>対策</a:t>
          </a:r>
          <a:r>
            <a:rPr kumimoji="1" lang="ja-JP" altLang="ja-JP" sz="1000">
              <a:solidFill>
                <a:schemeClr val="dk1"/>
              </a:solidFill>
              <a:effectLst/>
              <a:latin typeface="+mn-lt"/>
              <a:ea typeface="+mn-ea"/>
              <a:cs typeface="+mn-cs"/>
            </a:rPr>
            <a:t>に</a:t>
          </a:r>
          <a:r>
            <a:rPr kumimoji="1" lang="ja-JP" altLang="en-US" sz="1000">
              <a:solidFill>
                <a:schemeClr val="dk1"/>
              </a:solidFill>
              <a:effectLst/>
              <a:latin typeface="+mn-lt"/>
              <a:ea typeface="+mn-ea"/>
              <a:cs typeface="+mn-cs"/>
            </a:rPr>
            <a:t>より</a:t>
          </a:r>
          <a:r>
            <a:rPr kumimoji="1" lang="ja-JP" altLang="ja-JP" sz="1000">
              <a:solidFill>
                <a:schemeClr val="dk1"/>
              </a:solidFill>
              <a:effectLst/>
              <a:latin typeface="+mn-lt"/>
              <a:ea typeface="+mn-ea"/>
              <a:cs typeface="+mn-cs"/>
            </a:rPr>
            <a:t>、職員数の削減や給与・手当等の独自削減を行ってきた</a:t>
          </a:r>
          <a:r>
            <a:rPr kumimoji="1" lang="ja-JP" altLang="en-US" sz="1000">
              <a:solidFill>
                <a:schemeClr val="dk1"/>
              </a:solidFill>
              <a:effectLst/>
              <a:latin typeface="+mn-lt"/>
              <a:ea typeface="+mn-ea"/>
              <a:cs typeface="+mn-cs"/>
            </a:rPr>
            <a:t>ため</a:t>
          </a:r>
          <a:r>
            <a:rPr kumimoji="1" lang="ja-JP" altLang="ja-JP" sz="1000">
              <a:solidFill>
                <a:schemeClr val="dk1"/>
              </a:solidFill>
              <a:effectLst/>
              <a:latin typeface="+mn-lt"/>
              <a:ea typeface="+mn-ea"/>
              <a:cs typeface="+mn-cs"/>
            </a:rPr>
            <a:t>、類似団体と比較して職員数、人件費のいずれも</a:t>
          </a:r>
          <a:r>
            <a:rPr kumimoji="1" lang="ja-JP" altLang="en-US" sz="1000">
              <a:solidFill>
                <a:schemeClr val="dk1"/>
              </a:solidFill>
              <a:effectLst/>
              <a:latin typeface="+mn-lt"/>
              <a:ea typeface="+mn-ea"/>
              <a:cs typeface="+mn-cs"/>
            </a:rPr>
            <a:t>低く推移してきた。</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令和元年度以降</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会計年度任用職員制度</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導入に伴い人件費が増加し</a:t>
          </a:r>
          <a:r>
            <a:rPr kumimoji="1" lang="ja-JP" altLang="en-US" sz="1000">
              <a:solidFill>
                <a:schemeClr val="dk1"/>
              </a:solidFill>
              <a:effectLst/>
              <a:latin typeface="+mn-lt"/>
              <a:ea typeface="+mn-ea"/>
              <a:cs typeface="+mn-cs"/>
            </a:rPr>
            <a:t>たほか、</a:t>
          </a:r>
          <a:r>
            <a:rPr kumimoji="1" lang="ja-JP" altLang="ja-JP" sz="1000">
              <a:solidFill>
                <a:schemeClr val="dk1"/>
              </a:solidFill>
              <a:effectLst/>
              <a:latin typeface="+mn-lt"/>
              <a:ea typeface="+mn-ea"/>
              <a:cs typeface="+mn-cs"/>
            </a:rPr>
            <a:t>物件費において</a:t>
          </a:r>
          <a:r>
            <a:rPr kumimoji="1" lang="ja-JP" altLang="en-US" sz="1000">
              <a:solidFill>
                <a:schemeClr val="dk1"/>
              </a:solidFill>
              <a:effectLst/>
              <a:latin typeface="+mn-lt"/>
              <a:ea typeface="+mn-ea"/>
              <a:cs typeface="+mn-cs"/>
            </a:rPr>
            <a:t>もコロナ禍からの脱却を図るための各種取組の実施</a:t>
          </a:r>
          <a:r>
            <a:rPr kumimoji="1" lang="ja-JP" altLang="ja-JP" sz="1000">
              <a:solidFill>
                <a:schemeClr val="dk1"/>
              </a:solidFill>
              <a:effectLst/>
              <a:latin typeface="+mn-lt"/>
              <a:ea typeface="+mn-ea"/>
              <a:cs typeface="+mn-cs"/>
            </a:rPr>
            <a:t>により増加して</a:t>
          </a:r>
          <a:r>
            <a:rPr kumimoji="1" lang="ja-JP" altLang="en-US" sz="1000">
              <a:solidFill>
                <a:schemeClr val="dk1"/>
              </a:solidFill>
              <a:effectLst/>
              <a:latin typeface="+mn-lt"/>
              <a:ea typeface="+mn-ea"/>
              <a:cs typeface="+mn-cs"/>
            </a:rPr>
            <a:t>おり、令和４年度に引き続き類似団体平均を上回っている。</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今後も、職員の</a:t>
          </a:r>
          <a:r>
            <a:rPr kumimoji="1" lang="ja-JP" altLang="en-US" sz="1000">
              <a:solidFill>
                <a:schemeClr val="dk1"/>
              </a:solidFill>
              <a:effectLst/>
              <a:latin typeface="+mn-lt"/>
              <a:ea typeface="+mn-ea"/>
              <a:cs typeface="+mn-cs"/>
            </a:rPr>
            <a:t>適切</a:t>
          </a:r>
          <a:r>
            <a:rPr kumimoji="1" lang="ja-JP" altLang="ja-JP" sz="1000">
              <a:solidFill>
                <a:schemeClr val="dk1"/>
              </a:solidFill>
              <a:effectLst/>
              <a:latin typeface="+mn-lt"/>
              <a:ea typeface="+mn-ea"/>
              <a:cs typeface="+mn-cs"/>
            </a:rPr>
            <a:t>な定員管理を行うとともに、事務の見直しや効率化を図り、物件費等経常経費の</a:t>
          </a:r>
          <a:r>
            <a:rPr kumimoji="1" lang="ja-JP" altLang="en-US" sz="1000">
              <a:solidFill>
                <a:schemeClr val="dk1"/>
              </a:solidFill>
              <a:effectLst/>
              <a:latin typeface="+mn-lt"/>
              <a:ea typeface="+mn-ea"/>
              <a:cs typeface="+mn-cs"/>
            </a:rPr>
            <a:t>縮減に努めていく</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117515</xdr:rowOff>
    </xdr:from>
    <xdr:to>
      <xdr:col>23</xdr:col>
      <xdr:colOff>133350</xdr:colOff>
      <xdr:row>89</xdr:row>
      <xdr:rowOff>155832</xdr:rowOff>
    </xdr:to>
    <xdr:cxnSp macro="">
      <xdr:nvCxnSpPr>
        <xdr:cNvPr id="188" name="直線コネクタ 187"/>
        <xdr:cNvCxnSpPr/>
      </xdr:nvCxnSpPr>
      <xdr:spPr>
        <a:xfrm flipV="1">
          <a:off x="4953000" y="14004965"/>
          <a:ext cx="0" cy="14099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127909</xdr:rowOff>
    </xdr:from>
    <xdr:ext cx="762000" cy="259045"/>
    <xdr:sp macro="" textlink="">
      <xdr:nvSpPr>
        <xdr:cNvPr id="189" name="人件費・物件費等の状況最小値テキスト"/>
        <xdr:cNvSpPr txBox="1"/>
      </xdr:nvSpPr>
      <xdr:spPr>
        <a:xfrm>
          <a:off x="5041900" y="1538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1,204,139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155832</xdr:rowOff>
    </xdr:from>
    <xdr:to>
      <xdr:col>24</xdr:col>
      <xdr:colOff>12700</xdr:colOff>
      <xdr:row>89</xdr:row>
      <xdr:rowOff>155832</xdr:rowOff>
    </xdr:to>
    <xdr:cxnSp macro="">
      <xdr:nvCxnSpPr>
        <xdr:cNvPr id="190" name="直線コネクタ 189"/>
        <xdr:cNvCxnSpPr/>
      </xdr:nvCxnSpPr>
      <xdr:spPr>
        <a:xfrm>
          <a:off x="4864100" y="15414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32442</xdr:rowOff>
    </xdr:from>
    <xdr:ext cx="762000" cy="259045"/>
    <xdr:sp macro="" textlink="">
      <xdr:nvSpPr>
        <xdr:cNvPr id="191" name="人件費・物件費等の状況最大値テキスト"/>
        <xdr:cNvSpPr txBox="1"/>
      </xdr:nvSpPr>
      <xdr:spPr>
        <a:xfrm>
          <a:off x="5041900" y="1374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117515</xdr:rowOff>
    </xdr:from>
    <xdr:to>
      <xdr:col>24</xdr:col>
      <xdr:colOff>12700</xdr:colOff>
      <xdr:row>81</xdr:row>
      <xdr:rowOff>117515</xdr:rowOff>
    </xdr:to>
    <xdr:cxnSp macro="">
      <xdr:nvCxnSpPr>
        <xdr:cNvPr id="192" name="直線コネクタ 191"/>
        <xdr:cNvCxnSpPr/>
      </xdr:nvCxnSpPr>
      <xdr:spPr>
        <a:xfrm>
          <a:off x="4864100" y="14004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139764</xdr:rowOff>
    </xdr:from>
    <xdr:to>
      <xdr:col>23</xdr:col>
      <xdr:colOff>133350</xdr:colOff>
      <xdr:row>82</xdr:row>
      <xdr:rowOff>153983</xdr:rowOff>
    </xdr:to>
    <xdr:cxnSp macro="">
      <xdr:nvCxnSpPr>
        <xdr:cNvPr id="193" name="直線コネクタ 192"/>
        <xdr:cNvCxnSpPr/>
      </xdr:nvCxnSpPr>
      <xdr:spPr>
        <a:xfrm>
          <a:off x="4114800" y="14198664"/>
          <a:ext cx="8382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110535</xdr:rowOff>
    </xdr:from>
    <xdr:ext cx="762000" cy="259045"/>
    <xdr:sp macro="" textlink="">
      <xdr:nvSpPr>
        <xdr:cNvPr id="194" name="人件費・物件費等の状況平均値テキスト"/>
        <xdr:cNvSpPr txBox="1"/>
      </xdr:nvSpPr>
      <xdr:spPr>
        <a:xfrm>
          <a:off x="5041900" y="139979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94008</xdr:rowOff>
    </xdr:from>
    <xdr:to>
      <xdr:col>23</xdr:col>
      <xdr:colOff>184150</xdr:colOff>
      <xdr:row>83</xdr:row>
      <xdr:rowOff>24158</xdr:rowOff>
    </xdr:to>
    <xdr:sp macro="" textlink="">
      <xdr:nvSpPr>
        <xdr:cNvPr id="195" name="フローチャート: 判断 194"/>
        <xdr:cNvSpPr/>
      </xdr:nvSpPr>
      <xdr:spPr>
        <a:xfrm>
          <a:off x="4902200" y="14152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84158</xdr:rowOff>
    </xdr:from>
    <xdr:to>
      <xdr:col>19</xdr:col>
      <xdr:colOff>133350</xdr:colOff>
      <xdr:row>82</xdr:row>
      <xdr:rowOff>139764</xdr:rowOff>
    </xdr:to>
    <xdr:cxnSp macro="">
      <xdr:nvCxnSpPr>
        <xdr:cNvPr id="196" name="直線コネクタ 195"/>
        <xdr:cNvCxnSpPr/>
      </xdr:nvCxnSpPr>
      <xdr:spPr>
        <a:xfrm>
          <a:off x="3225800" y="14143058"/>
          <a:ext cx="889000" cy="5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82220</xdr:rowOff>
    </xdr:from>
    <xdr:to>
      <xdr:col>19</xdr:col>
      <xdr:colOff>184150</xdr:colOff>
      <xdr:row>83</xdr:row>
      <xdr:rowOff>12370</xdr:rowOff>
    </xdr:to>
    <xdr:sp macro="" textlink="">
      <xdr:nvSpPr>
        <xdr:cNvPr id="197" name="フローチャート: 判断 196"/>
        <xdr:cNvSpPr/>
      </xdr:nvSpPr>
      <xdr:spPr>
        <a:xfrm>
          <a:off x="4064000" y="1414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22547</xdr:rowOff>
    </xdr:from>
    <xdr:ext cx="736600" cy="259045"/>
    <xdr:sp macro="" textlink="">
      <xdr:nvSpPr>
        <xdr:cNvPr id="198" name="テキスト ボックス 197"/>
        <xdr:cNvSpPr txBox="1"/>
      </xdr:nvSpPr>
      <xdr:spPr>
        <a:xfrm>
          <a:off x="3733800" y="1390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48636</xdr:rowOff>
    </xdr:from>
    <xdr:to>
      <xdr:col>15</xdr:col>
      <xdr:colOff>82550</xdr:colOff>
      <xdr:row>82</xdr:row>
      <xdr:rowOff>84158</xdr:rowOff>
    </xdr:to>
    <xdr:cxnSp macro="">
      <xdr:nvCxnSpPr>
        <xdr:cNvPr id="199" name="直線コネクタ 198"/>
        <xdr:cNvCxnSpPr/>
      </xdr:nvCxnSpPr>
      <xdr:spPr>
        <a:xfrm>
          <a:off x="2336800" y="14107536"/>
          <a:ext cx="889000" cy="3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59311</xdr:rowOff>
    </xdr:from>
    <xdr:to>
      <xdr:col>15</xdr:col>
      <xdr:colOff>133350</xdr:colOff>
      <xdr:row>82</xdr:row>
      <xdr:rowOff>160911</xdr:rowOff>
    </xdr:to>
    <xdr:sp macro="" textlink="">
      <xdr:nvSpPr>
        <xdr:cNvPr id="200" name="フローチャート: 判断 199"/>
        <xdr:cNvSpPr/>
      </xdr:nvSpPr>
      <xdr:spPr>
        <a:xfrm>
          <a:off x="3175000" y="1411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145688</xdr:rowOff>
    </xdr:from>
    <xdr:ext cx="762000" cy="259045"/>
    <xdr:sp macro="" textlink="">
      <xdr:nvSpPr>
        <xdr:cNvPr id="201" name="テキスト ボックス 200"/>
        <xdr:cNvSpPr txBox="1"/>
      </xdr:nvSpPr>
      <xdr:spPr>
        <a:xfrm>
          <a:off x="2844800" y="1420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12198</xdr:rowOff>
    </xdr:from>
    <xdr:to>
      <xdr:col>11</xdr:col>
      <xdr:colOff>31750</xdr:colOff>
      <xdr:row>82</xdr:row>
      <xdr:rowOff>48636</xdr:rowOff>
    </xdr:to>
    <xdr:cxnSp macro="">
      <xdr:nvCxnSpPr>
        <xdr:cNvPr id="202" name="直線コネクタ 201"/>
        <xdr:cNvCxnSpPr/>
      </xdr:nvCxnSpPr>
      <xdr:spPr>
        <a:xfrm>
          <a:off x="1447800" y="14071098"/>
          <a:ext cx="889000" cy="36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45208</xdr:rowOff>
    </xdr:from>
    <xdr:to>
      <xdr:col>11</xdr:col>
      <xdr:colOff>82550</xdr:colOff>
      <xdr:row>82</xdr:row>
      <xdr:rowOff>146808</xdr:rowOff>
    </xdr:to>
    <xdr:sp macro="" textlink="">
      <xdr:nvSpPr>
        <xdr:cNvPr id="203" name="フローチャート: 判断 202"/>
        <xdr:cNvSpPr/>
      </xdr:nvSpPr>
      <xdr:spPr>
        <a:xfrm>
          <a:off x="2286000" y="1410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131585</xdr:rowOff>
    </xdr:from>
    <xdr:ext cx="762000" cy="259045"/>
    <xdr:sp macro="" textlink="">
      <xdr:nvSpPr>
        <xdr:cNvPr id="204" name="テキスト ボックス 203"/>
        <xdr:cNvSpPr txBox="1"/>
      </xdr:nvSpPr>
      <xdr:spPr>
        <a:xfrm>
          <a:off x="1955800" y="1419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22237</xdr:rowOff>
    </xdr:from>
    <xdr:to>
      <xdr:col>7</xdr:col>
      <xdr:colOff>31750</xdr:colOff>
      <xdr:row>82</xdr:row>
      <xdr:rowOff>123837</xdr:rowOff>
    </xdr:to>
    <xdr:sp macro="" textlink="">
      <xdr:nvSpPr>
        <xdr:cNvPr id="205" name="フローチャート: 判断 204"/>
        <xdr:cNvSpPr/>
      </xdr:nvSpPr>
      <xdr:spPr>
        <a:xfrm>
          <a:off x="1397000" y="14081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108614</xdr:rowOff>
    </xdr:from>
    <xdr:ext cx="762000" cy="259045"/>
    <xdr:sp macro="" textlink="">
      <xdr:nvSpPr>
        <xdr:cNvPr id="206" name="テキスト ボックス 205"/>
        <xdr:cNvSpPr txBox="1"/>
      </xdr:nvSpPr>
      <xdr:spPr>
        <a:xfrm>
          <a:off x="1066800" y="14167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103183</xdr:rowOff>
    </xdr:from>
    <xdr:to>
      <xdr:col>23</xdr:col>
      <xdr:colOff>184150</xdr:colOff>
      <xdr:row>83</xdr:row>
      <xdr:rowOff>33333</xdr:rowOff>
    </xdr:to>
    <xdr:sp macro="" textlink="">
      <xdr:nvSpPr>
        <xdr:cNvPr id="212" name="楕円 211"/>
        <xdr:cNvSpPr/>
      </xdr:nvSpPr>
      <xdr:spPr>
        <a:xfrm>
          <a:off x="4902200" y="14162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75260</xdr:rowOff>
    </xdr:from>
    <xdr:ext cx="762000" cy="259045"/>
    <xdr:sp macro="" textlink="">
      <xdr:nvSpPr>
        <xdr:cNvPr id="213" name="人件費・物件費等の状況該当値テキスト"/>
        <xdr:cNvSpPr txBox="1"/>
      </xdr:nvSpPr>
      <xdr:spPr>
        <a:xfrm>
          <a:off x="5041900" y="1413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88964</xdr:rowOff>
    </xdr:from>
    <xdr:to>
      <xdr:col>19</xdr:col>
      <xdr:colOff>184150</xdr:colOff>
      <xdr:row>83</xdr:row>
      <xdr:rowOff>19114</xdr:rowOff>
    </xdr:to>
    <xdr:sp macro="" textlink="">
      <xdr:nvSpPr>
        <xdr:cNvPr id="214" name="楕円 213"/>
        <xdr:cNvSpPr/>
      </xdr:nvSpPr>
      <xdr:spPr>
        <a:xfrm>
          <a:off x="4064000" y="1414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3891</xdr:rowOff>
    </xdr:from>
    <xdr:ext cx="736600" cy="259045"/>
    <xdr:sp macro="" textlink="">
      <xdr:nvSpPr>
        <xdr:cNvPr id="215" name="テキスト ボックス 214"/>
        <xdr:cNvSpPr txBox="1"/>
      </xdr:nvSpPr>
      <xdr:spPr>
        <a:xfrm>
          <a:off x="3733800" y="14234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33358</xdr:rowOff>
    </xdr:from>
    <xdr:to>
      <xdr:col>15</xdr:col>
      <xdr:colOff>133350</xdr:colOff>
      <xdr:row>82</xdr:row>
      <xdr:rowOff>134958</xdr:rowOff>
    </xdr:to>
    <xdr:sp macro="" textlink="">
      <xdr:nvSpPr>
        <xdr:cNvPr id="216" name="楕円 215"/>
        <xdr:cNvSpPr/>
      </xdr:nvSpPr>
      <xdr:spPr>
        <a:xfrm>
          <a:off x="3175000" y="14092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145135</xdr:rowOff>
    </xdr:from>
    <xdr:ext cx="762000" cy="259045"/>
    <xdr:sp macro="" textlink="">
      <xdr:nvSpPr>
        <xdr:cNvPr id="217" name="テキスト ボックス 216"/>
        <xdr:cNvSpPr txBox="1"/>
      </xdr:nvSpPr>
      <xdr:spPr>
        <a:xfrm>
          <a:off x="2844800" y="13861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169286</xdr:rowOff>
    </xdr:from>
    <xdr:to>
      <xdr:col>11</xdr:col>
      <xdr:colOff>82550</xdr:colOff>
      <xdr:row>82</xdr:row>
      <xdr:rowOff>99436</xdr:rowOff>
    </xdr:to>
    <xdr:sp macro="" textlink="">
      <xdr:nvSpPr>
        <xdr:cNvPr id="218" name="楕円 217"/>
        <xdr:cNvSpPr/>
      </xdr:nvSpPr>
      <xdr:spPr>
        <a:xfrm>
          <a:off x="2286000" y="1405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109613</xdr:rowOff>
    </xdr:from>
    <xdr:ext cx="762000" cy="259045"/>
    <xdr:sp macro="" textlink="">
      <xdr:nvSpPr>
        <xdr:cNvPr id="219" name="テキスト ボックス 218"/>
        <xdr:cNvSpPr txBox="1"/>
      </xdr:nvSpPr>
      <xdr:spPr>
        <a:xfrm>
          <a:off x="1955800" y="1382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132848</xdr:rowOff>
    </xdr:from>
    <xdr:to>
      <xdr:col>7</xdr:col>
      <xdr:colOff>31750</xdr:colOff>
      <xdr:row>82</xdr:row>
      <xdr:rowOff>62998</xdr:rowOff>
    </xdr:to>
    <xdr:sp macro="" textlink="">
      <xdr:nvSpPr>
        <xdr:cNvPr id="220" name="楕円 219"/>
        <xdr:cNvSpPr/>
      </xdr:nvSpPr>
      <xdr:spPr>
        <a:xfrm>
          <a:off x="1397000" y="1402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73175</xdr:rowOff>
    </xdr:from>
    <xdr:ext cx="762000" cy="259045"/>
    <xdr:sp macro="" textlink="">
      <xdr:nvSpPr>
        <xdr:cNvPr id="221" name="テキスト ボックス 220"/>
        <xdr:cNvSpPr txBox="1"/>
      </xdr:nvSpPr>
      <xdr:spPr>
        <a:xfrm>
          <a:off x="1066800" y="13789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職員給の削減、各種手当の凍結や見直しなどを平成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a:t>
          </a:r>
          <a:r>
            <a:rPr kumimoji="1" lang="ja-JP" altLang="en-US" sz="1100">
              <a:solidFill>
                <a:schemeClr val="dk1"/>
              </a:solidFill>
              <a:effectLst/>
              <a:latin typeface="+mn-lt"/>
              <a:ea typeface="+mn-ea"/>
              <a:cs typeface="+mn-cs"/>
            </a:rPr>
            <a:t>独自に</a:t>
          </a:r>
          <a:r>
            <a:rPr kumimoji="1" lang="ja-JP" altLang="ja-JP" sz="1100">
              <a:solidFill>
                <a:schemeClr val="dk1"/>
              </a:solidFill>
              <a:effectLst/>
              <a:latin typeface="+mn-lt"/>
              <a:ea typeface="+mn-ea"/>
              <a:cs typeface="+mn-cs"/>
            </a:rPr>
            <a:t>実施したが、平成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年度において管理職手当や期末勤勉手当の役職加算の一部復元、平成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年度に給料削減率</a:t>
          </a:r>
          <a:r>
            <a:rPr kumimoji="1" lang="ja-JP" altLang="en-US" sz="1100">
              <a:solidFill>
                <a:schemeClr val="dk1"/>
              </a:solidFill>
              <a:effectLst/>
              <a:latin typeface="+mn-lt"/>
              <a:ea typeface="+mn-ea"/>
              <a:cs typeface="+mn-cs"/>
            </a:rPr>
            <a:t>の一部復元、令和３年度には一部手当の凍結を除き完全廃止としている。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ラスパイレス指数は類似団体平均を上回っているものの、全国</a:t>
          </a:r>
          <a:r>
            <a:rPr kumimoji="1" lang="ja-JP" altLang="en-US" sz="1100">
              <a:solidFill>
                <a:schemeClr val="dk1"/>
              </a:solidFill>
              <a:effectLst/>
              <a:latin typeface="+mn-lt"/>
              <a:ea typeface="+mn-ea"/>
              <a:cs typeface="+mn-cs"/>
            </a:rPr>
            <a:t>・全道</a:t>
          </a:r>
          <a:r>
            <a:rPr kumimoji="1" lang="ja-JP" altLang="ja-JP" sz="1100">
              <a:solidFill>
                <a:schemeClr val="dk1"/>
              </a:solidFill>
              <a:effectLst/>
              <a:latin typeface="+mn-lt"/>
              <a:ea typeface="+mn-ea"/>
              <a:cs typeface="+mn-cs"/>
            </a:rPr>
            <a:t>平均と比較するとほぼ</a:t>
          </a:r>
          <a:r>
            <a:rPr kumimoji="1" lang="ja-JP" altLang="en-US" sz="1100">
              <a:solidFill>
                <a:schemeClr val="dk1"/>
              </a:solidFill>
              <a:effectLst/>
              <a:latin typeface="+mn-lt"/>
              <a:ea typeface="+mn-ea"/>
              <a:cs typeface="+mn-cs"/>
            </a:rPr>
            <a:t>同</a:t>
          </a:r>
          <a:r>
            <a:rPr kumimoji="1" lang="ja-JP" altLang="ja-JP" sz="1100">
              <a:solidFill>
                <a:schemeClr val="dk1"/>
              </a:solidFill>
              <a:effectLst/>
              <a:latin typeface="+mn-lt"/>
              <a:ea typeface="+mn-ea"/>
              <a:cs typeface="+mn-cs"/>
            </a:rPr>
            <a:t>水準となっており、引き続き給与</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の適正化</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図っていく。</a:t>
          </a:r>
          <a:endParaRPr lang="ja-JP" altLang="ja-JP">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38705</xdr:rowOff>
    </xdr:from>
    <xdr:to>
      <xdr:col>81</xdr:col>
      <xdr:colOff>44450</xdr:colOff>
      <xdr:row>89</xdr:row>
      <xdr:rowOff>127302</xdr:rowOff>
    </xdr:to>
    <xdr:cxnSp macro="">
      <xdr:nvCxnSpPr>
        <xdr:cNvPr id="252" name="直線コネクタ 251"/>
        <xdr:cNvCxnSpPr/>
      </xdr:nvCxnSpPr>
      <xdr:spPr>
        <a:xfrm flipV="1">
          <a:off x="17018000" y="13754705"/>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53" name="給与水準   （国との比較）最小値テキスト"/>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54" name="直線コネクタ 253"/>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125082</xdr:rowOff>
    </xdr:from>
    <xdr:ext cx="762000" cy="259045"/>
    <xdr:sp macro="" textlink="">
      <xdr:nvSpPr>
        <xdr:cNvPr id="255" name="給与水準   （国との比較）最大値テキスト"/>
        <xdr:cNvSpPr txBox="1"/>
      </xdr:nvSpPr>
      <xdr:spPr>
        <a:xfrm>
          <a:off x="17106900" y="13498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38705</xdr:rowOff>
    </xdr:from>
    <xdr:to>
      <xdr:col>81</xdr:col>
      <xdr:colOff>133350</xdr:colOff>
      <xdr:row>80</xdr:row>
      <xdr:rowOff>38705</xdr:rowOff>
    </xdr:to>
    <xdr:cxnSp macro="">
      <xdr:nvCxnSpPr>
        <xdr:cNvPr id="256" name="直線コネクタ 255"/>
        <xdr:cNvCxnSpPr/>
      </xdr:nvCxnSpPr>
      <xdr:spPr>
        <a:xfrm>
          <a:off x="16929100" y="1375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170543</xdr:rowOff>
    </xdr:from>
    <xdr:to>
      <xdr:col>81</xdr:col>
      <xdr:colOff>44450</xdr:colOff>
      <xdr:row>87</xdr:row>
      <xdr:rowOff>56545</xdr:rowOff>
    </xdr:to>
    <xdr:cxnSp macro="">
      <xdr:nvCxnSpPr>
        <xdr:cNvPr id="257" name="直線コネクタ 256"/>
        <xdr:cNvCxnSpPr/>
      </xdr:nvCxnSpPr>
      <xdr:spPr>
        <a:xfrm>
          <a:off x="16179800" y="14915243"/>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113091</xdr:rowOff>
    </xdr:from>
    <xdr:to>
      <xdr:col>77</xdr:col>
      <xdr:colOff>44450</xdr:colOff>
      <xdr:row>86</xdr:row>
      <xdr:rowOff>170543</xdr:rowOff>
    </xdr:to>
    <xdr:cxnSp macro="">
      <xdr:nvCxnSpPr>
        <xdr:cNvPr id="260" name="直線コネクタ 259"/>
        <xdr:cNvCxnSpPr/>
      </xdr:nvCxnSpPr>
      <xdr:spPr>
        <a:xfrm>
          <a:off x="15290800" y="14857791"/>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95855</xdr:rowOff>
    </xdr:from>
    <xdr:to>
      <xdr:col>77</xdr:col>
      <xdr:colOff>95250</xdr:colOff>
      <xdr:row>86</xdr:row>
      <xdr:rowOff>26005</xdr:rowOff>
    </xdr:to>
    <xdr:sp macro="" textlink="">
      <xdr:nvSpPr>
        <xdr:cNvPr id="261" name="フローチャート: 判断 260"/>
        <xdr:cNvSpPr/>
      </xdr:nvSpPr>
      <xdr:spPr>
        <a:xfrm>
          <a:off x="16129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36182</xdr:rowOff>
    </xdr:from>
    <xdr:ext cx="736600" cy="259045"/>
    <xdr:sp macro="" textlink="">
      <xdr:nvSpPr>
        <xdr:cNvPr id="262" name="テキスト ボックス 261"/>
        <xdr:cNvSpPr txBox="1"/>
      </xdr:nvSpPr>
      <xdr:spPr>
        <a:xfrm>
          <a:off x="15798800" y="1443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90109</xdr:rowOff>
    </xdr:from>
    <xdr:to>
      <xdr:col>72</xdr:col>
      <xdr:colOff>203200</xdr:colOff>
      <xdr:row>86</xdr:row>
      <xdr:rowOff>113091</xdr:rowOff>
    </xdr:to>
    <xdr:cxnSp macro="">
      <xdr:nvCxnSpPr>
        <xdr:cNvPr id="263" name="直線コネクタ 262"/>
        <xdr:cNvCxnSpPr/>
      </xdr:nvCxnSpPr>
      <xdr:spPr>
        <a:xfrm>
          <a:off x="14401800" y="14834809"/>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4" name="フローチャート: 判断 263"/>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36182</xdr:rowOff>
    </xdr:from>
    <xdr:ext cx="762000" cy="259045"/>
    <xdr:sp macro="" textlink="">
      <xdr:nvSpPr>
        <xdr:cNvPr id="265" name="テキスト ボックス 264"/>
        <xdr:cNvSpPr txBox="1"/>
      </xdr:nvSpPr>
      <xdr:spPr>
        <a:xfrm>
          <a:off x="14909800" y="1443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9677</xdr:rowOff>
    </xdr:from>
    <xdr:to>
      <xdr:col>68</xdr:col>
      <xdr:colOff>152400</xdr:colOff>
      <xdr:row>86</xdr:row>
      <xdr:rowOff>90109</xdr:rowOff>
    </xdr:to>
    <xdr:cxnSp macro="">
      <xdr:nvCxnSpPr>
        <xdr:cNvPr id="266" name="直線コネクタ 265"/>
        <xdr:cNvCxnSpPr/>
      </xdr:nvCxnSpPr>
      <xdr:spPr>
        <a:xfrm>
          <a:off x="13512800" y="14754377"/>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7" name="フローチャート: 判断 266"/>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8" name="テキスト ボックス 267"/>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26912</xdr:rowOff>
    </xdr:from>
    <xdr:to>
      <xdr:col>64</xdr:col>
      <xdr:colOff>152400</xdr:colOff>
      <xdr:row>85</xdr:row>
      <xdr:rowOff>128512</xdr:rowOff>
    </xdr:to>
    <xdr:sp macro="" textlink="">
      <xdr:nvSpPr>
        <xdr:cNvPr id="269" name="フローチャート: 判断 268"/>
        <xdr:cNvSpPr/>
      </xdr:nvSpPr>
      <xdr:spPr>
        <a:xfrm>
          <a:off x="13462000" y="1460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138689</xdr:rowOff>
    </xdr:from>
    <xdr:ext cx="762000" cy="259045"/>
    <xdr:sp macro="" textlink="">
      <xdr:nvSpPr>
        <xdr:cNvPr id="270" name="テキスト ボックス 269"/>
        <xdr:cNvSpPr txBox="1"/>
      </xdr:nvSpPr>
      <xdr:spPr>
        <a:xfrm>
          <a:off x="13131800" y="1436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5745</xdr:rowOff>
    </xdr:from>
    <xdr:to>
      <xdr:col>81</xdr:col>
      <xdr:colOff>95250</xdr:colOff>
      <xdr:row>87</xdr:row>
      <xdr:rowOff>107345</xdr:rowOff>
    </xdr:to>
    <xdr:sp macro="" textlink="">
      <xdr:nvSpPr>
        <xdr:cNvPr id="276" name="楕円 275"/>
        <xdr:cNvSpPr/>
      </xdr:nvSpPr>
      <xdr:spPr>
        <a:xfrm>
          <a:off x="169672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149272</xdr:rowOff>
    </xdr:from>
    <xdr:ext cx="762000" cy="259045"/>
    <xdr:sp macro="" textlink="">
      <xdr:nvSpPr>
        <xdr:cNvPr id="277" name="給与水準   （国との比較）該当値テキスト"/>
        <xdr:cNvSpPr txBox="1"/>
      </xdr:nvSpPr>
      <xdr:spPr>
        <a:xfrm>
          <a:off x="17106900" y="14893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119743</xdr:rowOff>
    </xdr:from>
    <xdr:to>
      <xdr:col>77</xdr:col>
      <xdr:colOff>95250</xdr:colOff>
      <xdr:row>87</xdr:row>
      <xdr:rowOff>49893</xdr:rowOff>
    </xdr:to>
    <xdr:sp macro="" textlink="">
      <xdr:nvSpPr>
        <xdr:cNvPr id="278" name="楕円 277"/>
        <xdr:cNvSpPr/>
      </xdr:nvSpPr>
      <xdr:spPr>
        <a:xfrm>
          <a:off x="16129000" y="148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34670</xdr:rowOff>
    </xdr:from>
    <xdr:ext cx="736600" cy="259045"/>
    <xdr:sp macro="" textlink="">
      <xdr:nvSpPr>
        <xdr:cNvPr id="279" name="テキスト ボックス 278"/>
        <xdr:cNvSpPr txBox="1"/>
      </xdr:nvSpPr>
      <xdr:spPr>
        <a:xfrm>
          <a:off x="15798800" y="14950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62291</xdr:rowOff>
    </xdr:from>
    <xdr:to>
      <xdr:col>73</xdr:col>
      <xdr:colOff>44450</xdr:colOff>
      <xdr:row>86</xdr:row>
      <xdr:rowOff>163891</xdr:rowOff>
    </xdr:to>
    <xdr:sp macro="" textlink="">
      <xdr:nvSpPr>
        <xdr:cNvPr id="280" name="楕円 279"/>
        <xdr:cNvSpPr/>
      </xdr:nvSpPr>
      <xdr:spPr>
        <a:xfrm>
          <a:off x="15240000" y="14806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148668</xdr:rowOff>
    </xdr:from>
    <xdr:ext cx="762000" cy="259045"/>
    <xdr:sp macro="" textlink="">
      <xdr:nvSpPr>
        <xdr:cNvPr id="281" name="テキスト ボックス 280"/>
        <xdr:cNvSpPr txBox="1"/>
      </xdr:nvSpPr>
      <xdr:spPr>
        <a:xfrm>
          <a:off x="14909800" y="1489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39309</xdr:rowOff>
    </xdr:from>
    <xdr:to>
      <xdr:col>68</xdr:col>
      <xdr:colOff>203200</xdr:colOff>
      <xdr:row>86</xdr:row>
      <xdr:rowOff>140909</xdr:rowOff>
    </xdr:to>
    <xdr:sp macro="" textlink="">
      <xdr:nvSpPr>
        <xdr:cNvPr id="282" name="楕円 281"/>
        <xdr:cNvSpPr/>
      </xdr:nvSpPr>
      <xdr:spPr>
        <a:xfrm>
          <a:off x="14351000" y="147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125686</xdr:rowOff>
    </xdr:from>
    <xdr:ext cx="762000" cy="259045"/>
    <xdr:sp macro="" textlink="">
      <xdr:nvSpPr>
        <xdr:cNvPr id="283" name="テキスト ボックス 282"/>
        <xdr:cNvSpPr txBox="1"/>
      </xdr:nvSpPr>
      <xdr:spPr>
        <a:xfrm>
          <a:off x="14020800" y="1487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130327</xdr:rowOff>
    </xdr:from>
    <xdr:to>
      <xdr:col>64</xdr:col>
      <xdr:colOff>152400</xdr:colOff>
      <xdr:row>86</xdr:row>
      <xdr:rowOff>60477</xdr:rowOff>
    </xdr:to>
    <xdr:sp macro="" textlink="">
      <xdr:nvSpPr>
        <xdr:cNvPr id="284" name="楕円 283"/>
        <xdr:cNvSpPr/>
      </xdr:nvSpPr>
      <xdr:spPr>
        <a:xfrm>
          <a:off x="13462000" y="14703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45254</xdr:rowOff>
    </xdr:from>
    <xdr:ext cx="762000" cy="259045"/>
    <xdr:sp macro="" textlink="">
      <xdr:nvSpPr>
        <xdr:cNvPr id="285" name="テキスト ボックス 284"/>
        <xdr:cNvSpPr txBox="1"/>
      </xdr:nvSpPr>
      <xdr:spPr>
        <a:xfrm>
          <a:off x="13131800" y="14789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13</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年度まで退職者不補充を続けてきたことや、定員管理計画に基づき新規採用者を最低限に抑制してい</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ことから、類似団体平均を下回っている。今後も引き続き適正な定員管理に努めていく。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122047</xdr:rowOff>
    </xdr:from>
    <xdr:to>
      <xdr:col>81</xdr:col>
      <xdr:colOff>44450</xdr:colOff>
      <xdr:row>66</xdr:row>
      <xdr:rowOff>154136</xdr:rowOff>
    </xdr:to>
    <xdr:cxnSp macro="">
      <xdr:nvCxnSpPr>
        <xdr:cNvPr id="315" name="直線コネクタ 314"/>
        <xdr:cNvCxnSpPr/>
      </xdr:nvCxnSpPr>
      <xdr:spPr>
        <a:xfrm flipV="1">
          <a:off x="17018000" y="10237597"/>
          <a:ext cx="0" cy="12322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126213</xdr:rowOff>
    </xdr:from>
    <xdr:ext cx="762000" cy="259045"/>
    <xdr:sp macro="" textlink="">
      <xdr:nvSpPr>
        <xdr:cNvPr id="316" name="定員管理の状況最小値テキスト"/>
        <xdr:cNvSpPr txBox="1"/>
      </xdr:nvSpPr>
      <xdr:spPr>
        <a:xfrm>
          <a:off x="17106900" y="11441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154136</xdr:rowOff>
    </xdr:from>
    <xdr:to>
      <xdr:col>81</xdr:col>
      <xdr:colOff>133350</xdr:colOff>
      <xdr:row>66</xdr:row>
      <xdr:rowOff>154136</xdr:rowOff>
    </xdr:to>
    <xdr:cxnSp macro="">
      <xdr:nvCxnSpPr>
        <xdr:cNvPr id="317" name="直線コネクタ 316"/>
        <xdr:cNvCxnSpPr/>
      </xdr:nvCxnSpPr>
      <xdr:spPr>
        <a:xfrm>
          <a:off x="16929100" y="1146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36974</xdr:rowOff>
    </xdr:from>
    <xdr:ext cx="762000" cy="259045"/>
    <xdr:sp macro="" textlink="">
      <xdr:nvSpPr>
        <xdr:cNvPr id="318" name="定員管理の状況最大値テキスト"/>
        <xdr:cNvSpPr txBox="1"/>
      </xdr:nvSpPr>
      <xdr:spPr>
        <a:xfrm>
          <a:off x="17106900" y="9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122047</xdr:rowOff>
    </xdr:from>
    <xdr:to>
      <xdr:col>81</xdr:col>
      <xdr:colOff>133350</xdr:colOff>
      <xdr:row>59</xdr:row>
      <xdr:rowOff>122047</xdr:rowOff>
    </xdr:to>
    <xdr:cxnSp macro="">
      <xdr:nvCxnSpPr>
        <xdr:cNvPr id="319" name="直線コネクタ 318"/>
        <xdr:cNvCxnSpPr/>
      </xdr:nvCxnSpPr>
      <xdr:spPr>
        <a:xfrm>
          <a:off x="16929100" y="1023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168444</xdr:rowOff>
    </xdr:from>
    <xdr:to>
      <xdr:col>81</xdr:col>
      <xdr:colOff>44450</xdr:colOff>
      <xdr:row>62</xdr:row>
      <xdr:rowOff>20320</xdr:rowOff>
    </xdr:to>
    <xdr:cxnSp macro="">
      <xdr:nvCxnSpPr>
        <xdr:cNvPr id="320" name="直線コネクタ 319"/>
        <xdr:cNvCxnSpPr/>
      </xdr:nvCxnSpPr>
      <xdr:spPr>
        <a:xfrm>
          <a:off x="16179800" y="10626894"/>
          <a:ext cx="838200" cy="23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20421</xdr:rowOff>
    </xdr:from>
    <xdr:ext cx="762000" cy="259045"/>
    <xdr:sp macro="" textlink="">
      <xdr:nvSpPr>
        <xdr:cNvPr id="321" name="定員管理の状況平均値テキスト"/>
        <xdr:cNvSpPr txBox="1"/>
      </xdr:nvSpPr>
      <xdr:spPr>
        <a:xfrm>
          <a:off x="17106900" y="106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48344</xdr:rowOff>
    </xdr:from>
    <xdr:to>
      <xdr:col>81</xdr:col>
      <xdr:colOff>95250</xdr:colOff>
      <xdr:row>62</xdr:row>
      <xdr:rowOff>149944</xdr:rowOff>
    </xdr:to>
    <xdr:sp macro="" textlink="">
      <xdr:nvSpPr>
        <xdr:cNvPr id="322" name="フローチャート: 判断 321"/>
        <xdr:cNvSpPr/>
      </xdr:nvSpPr>
      <xdr:spPr>
        <a:xfrm>
          <a:off x="169672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130641</xdr:rowOff>
    </xdr:from>
    <xdr:to>
      <xdr:col>77</xdr:col>
      <xdr:colOff>44450</xdr:colOff>
      <xdr:row>61</xdr:row>
      <xdr:rowOff>168444</xdr:rowOff>
    </xdr:to>
    <xdr:cxnSp macro="">
      <xdr:nvCxnSpPr>
        <xdr:cNvPr id="323" name="直線コネクタ 322"/>
        <xdr:cNvCxnSpPr/>
      </xdr:nvCxnSpPr>
      <xdr:spPr>
        <a:xfrm>
          <a:off x="15290800" y="10589091"/>
          <a:ext cx="889000" cy="37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21802</xdr:rowOff>
    </xdr:from>
    <xdr:to>
      <xdr:col>77</xdr:col>
      <xdr:colOff>95250</xdr:colOff>
      <xdr:row>62</xdr:row>
      <xdr:rowOff>123402</xdr:rowOff>
    </xdr:to>
    <xdr:sp macro="" textlink="">
      <xdr:nvSpPr>
        <xdr:cNvPr id="324" name="フローチャート: 判断 323"/>
        <xdr:cNvSpPr/>
      </xdr:nvSpPr>
      <xdr:spPr>
        <a:xfrm>
          <a:off x="16129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108179</xdr:rowOff>
    </xdr:from>
    <xdr:ext cx="736600" cy="259045"/>
    <xdr:sp macro="" textlink="">
      <xdr:nvSpPr>
        <xdr:cNvPr id="325" name="テキスト ボックス 324"/>
        <xdr:cNvSpPr txBox="1"/>
      </xdr:nvSpPr>
      <xdr:spPr>
        <a:xfrm>
          <a:off x="15798800" y="107380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109728</xdr:rowOff>
    </xdr:from>
    <xdr:to>
      <xdr:col>72</xdr:col>
      <xdr:colOff>203200</xdr:colOff>
      <xdr:row>61</xdr:row>
      <xdr:rowOff>130641</xdr:rowOff>
    </xdr:to>
    <xdr:cxnSp macro="">
      <xdr:nvCxnSpPr>
        <xdr:cNvPr id="326" name="直線コネクタ 325"/>
        <xdr:cNvCxnSpPr/>
      </xdr:nvCxnSpPr>
      <xdr:spPr>
        <a:xfrm>
          <a:off x="14401800" y="10568178"/>
          <a:ext cx="889000" cy="20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18584</xdr:rowOff>
    </xdr:from>
    <xdr:to>
      <xdr:col>73</xdr:col>
      <xdr:colOff>44450</xdr:colOff>
      <xdr:row>62</xdr:row>
      <xdr:rowOff>120184</xdr:rowOff>
    </xdr:to>
    <xdr:sp macro="" textlink="">
      <xdr:nvSpPr>
        <xdr:cNvPr id="327" name="フローチャート: 判断 326"/>
        <xdr:cNvSpPr/>
      </xdr:nvSpPr>
      <xdr:spPr>
        <a:xfrm>
          <a:off x="15240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104961</xdr:rowOff>
    </xdr:from>
    <xdr:ext cx="762000" cy="259045"/>
    <xdr:sp macro="" textlink="">
      <xdr:nvSpPr>
        <xdr:cNvPr id="328" name="テキスト ボックス 327"/>
        <xdr:cNvSpPr txBox="1"/>
      </xdr:nvSpPr>
      <xdr:spPr>
        <a:xfrm>
          <a:off x="14909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64685</xdr:rowOff>
    </xdr:from>
    <xdr:to>
      <xdr:col>68</xdr:col>
      <xdr:colOff>152400</xdr:colOff>
      <xdr:row>61</xdr:row>
      <xdr:rowOff>109728</xdr:rowOff>
    </xdr:to>
    <xdr:cxnSp macro="">
      <xdr:nvCxnSpPr>
        <xdr:cNvPr id="329" name="直線コネクタ 328"/>
        <xdr:cNvCxnSpPr/>
      </xdr:nvCxnSpPr>
      <xdr:spPr>
        <a:xfrm>
          <a:off x="13512800" y="10523135"/>
          <a:ext cx="889000" cy="4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14563</xdr:rowOff>
    </xdr:from>
    <xdr:to>
      <xdr:col>68</xdr:col>
      <xdr:colOff>203200</xdr:colOff>
      <xdr:row>62</xdr:row>
      <xdr:rowOff>116163</xdr:rowOff>
    </xdr:to>
    <xdr:sp macro="" textlink="">
      <xdr:nvSpPr>
        <xdr:cNvPr id="330" name="フローチャート: 判断 329"/>
        <xdr:cNvSpPr/>
      </xdr:nvSpPr>
      <xdr:spPr>
        <a:xfrm>
          <a:off x="14351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100940</xdr:rowOff>
    </xdr:from>
    <xdr:ext cx="762000" cy="259045"/>
    <xdr:sp macro="" textlink="">
      <xdr:nvSpPr>
        <xdr:cNvPr id="331" name="テキスト ボックス 330"/>
        <xdr:cNvSpPr txBox="1"/>
      </xdr:nvSpPr>
      <xdr:spPr>
        <a:xfrm>
          <a:off x="14020800" y="1073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16976</xdr:rowOff>
    </xdr:from>
    <xdr:to>
      <xdr:col>64</xdr:col>
      <xdr:colOff>152400</xdr:colOff>
      <xdr:row>62</xdr:row>
      <xdr:rowOff>118576</xdr:rowOff>
    </xdr:to>
    <xdr:sp macro="" textlink="">
      <xdr:nvSpPr>
        <xdr:cNvPr id="332" name="フローチャート: 判断 331"/>
        <xdr:cNvSpPr/>
      </xdr:nvSpPr>
      <xdr:spPr>
        <a:xfrm>
          <a:off x="13462000" y="1064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103353</xdr:rowOff>
    </xdr:from>
    <xdr:ext cx="762000" cy="259045"/>
    <xdr:sp macro="" textlink="">
      <xdr:nvSpPr>
        <xdr:cNvPr id="333" name="テキスト ボックス 332"/>
        <xdr:cNvSpPr txBox="1"/>
      </xdr:nvSpPr>
      <xdr:spPr>
        <a:xfrm>
          <a:off x="13131800" y="10733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140970</xdr:rowOff>
    </xdr:from>
    <xdr:to>
      <xdr:col>81</xdr:col>
      <xdr:colOff>95250</xdr:colOff>
      <xdr:row>62</xdr:row>
      <xdr:rowOff>71120</xdr:rowOff>
    </xdr:to>
    <xdr:sp macro="" textlink="">
      <xdr:nvSpPr>
        <xdr:cNvPr id="339" name="楕円 338"/>
        <xdr:cNvSpPr/>
      </xdr:nvSpPr>
      <xdr:spPr>
        <a:xfrm>
          <a:off x="169672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157497</xdr:rowOff>
    </xdr:from>
    <xdr:ext cx="762000" cy="259045"/>
    <xdr:sp macro="" textlink="">
      <xdr:nvSpPr>
        <xdr:cNvPr id="340" name="定員管理の状況該当値テキスト"/>
        <xdr:cNvSpPr txBox="1"/>
      </xdr:nvSpPr>
      <xdr:spPr>
        <a:xfrm>
          <a:off x="171069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117644</xdr:rowOff>
    </xdr:from>
    <xdr:to>
      <xdr:col>77</xdr:col>
      <xdr:colOff>95250</xdr:colOff>
      <xdr:row>62</xdr:row>
      <xdr:rowOff>47794</xdr:rowOff>
    </xdr:to>
    <xdr:sp macro="" textlink="">
      <xdr:nvSpPr>
        <xdr:cNvPr id="341" name="楕円 340"/>
        <xdr:cNvSpPr/>
      </xdr:nvSpPr>
      <xdr:spPr>
        <a:xfrm>
          <a:off x="16129000" y="1057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57971</xdr:rowOff>
    </xdr:from>
    <xdr:ext cx="736600" cy="259045"/>
    <xdr:sp macro="" textlink="">
      <xdr:nvSpPr>
        <xdr:cNvPr id="342" name="テキスト ボックス 341"/>
        <xdr:cNvSpPr txBox="1"/>
      </xdr:nvSpPr>
      <xdr:spPr>
        <a:xfrm>
          <a:off x="15798800" y="10344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79841</xdr:rowOff>
    </xdr:from>
    <xdr:to>
      <xdr:col>73</xdr:col>
      <xdr:colOff>44450</xdr:colOff>
      <xdr:row>62</xdr:row>
      <xdr:rowOff>9991</xdr:rowOff>
    </xdr:to>
    <xdr:sp macro="" textlink="">
      <xdr:nvSpPr>
        <xdr:cNvPr id="343" name="楕円 342"/>
        <xdr:cNvSpPr/>
      </xdr:nvSpPr>
      <xdr:spPr>
        <a:xfrm>
          <a:off x="15240000" y="105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20168</xdr:rowOff>
    </xdr:from>
    <xdr:ext cx="762000" cy="259045"/>
    <xdr:sp macro="" textlink="">
      <xdr:nvSpPr>
        <xdr:cNvPr id="344" name="テキスト ボックス 343"/>
        <xdr:cNvSpPr txBox="1"/>
      </xdr:nvSpPr>
      <xdr:spPr>
        <a:xfrm>
          <a:off x="14909800" y="10307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58928</xdr:rowOff>
    </xdr:from>
    <xdr:to>
      <xdr:col>68</xdr:col>
      <xdr:colOff>203200</xdr:colOff>
      <xdr:row>61</xdr:row>
      <xdr:rowOff>160528</xdr:rowOff>
    </xdr:to>
    <xdr:sp macro="" textlink="">
      <xdr:nvSpPr>
        <xdr:cNvPr id="345" name="楕円 344"/>
        <xdr:cNvSpPr/>
      </xdr:nvSpPr>
      <xdr:spPr>
        <a:xfrm>
          <a:off x="14351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170705</xdr:rowOff>
    </xdr:from>
    <xdr:ext cx="762000" cy="259045"/>
    <xdr:sp macro="" textlink="">
      <xdr:nvSpPr>
        <xdr:cNvPr id="346" name="テキスト ボックス 345"/>
        <xdr:cNvSpPr txBox="1"/>
      </xdr:nvSpPr>
      <xdr:spPr>
        <a:xfrm>
          <a:off x="14020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13885</xdr:rowOff>
    </xdr:from>
    <xdr:to>
      <xdr:col>64</xdr:col>
      <xdr:colOff>152400</xdr:colOff>
      <xdr:row>61</xdr:row>
      <xdr:rowOff>115485</xdr:rowOff>
    </xdr:to>
    <xdr:sp macro="" textlink="">
      <xdr:nvSpPr>
        <xdr:cNvPr id="347" name="楕円 346"/>
        <xdr:cNvSpPr/>
      </xdr:nvSpPr>
      <xdr:spPr>
        <a:xfrm>
          <a:off x="13462000" y="1047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125662</xdr:rowOff>
    </xdr:from>
    <xdr:ext cx="762000" cy="259045"/>
    <xdr:sp macro="" textlink="">
      <xdr:nvSpPr>
        <xdr:cNvPr id="348" name="テキスト ボックス 347"/>
        <xdr:cNvSpPr txBox="1"/>
      </xdr:nvSpPr>
      <xdr:spPr>
        <a:xfrm>
          <a:off x="13131800" y="10241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過去の大型事業に伴う起債により</a:t>
          </a:r>
          <a:r>
            <a:rPr kumimoji="1" lang="ja-JP" altLang="en-US" sz="1100">
              <a:solidFill>
                <a:schemeClr val="dk1"/>
              </a:solidFill>
              <a:effectLst/>
              <a:latin typeface="+mn-lt"/>
              <a:ea typeface="+mn-ea"/>
              <a:cs typeface="+mn-cs"/>
            </a:rPr>
            <a:t>実質公債費比率が</a:t>
          </a:r>
          <a:r>
            <a:rPr kumimoji="1" lang="ja-JP" altLang="ja-JP" sz="1100">
              <a:solidFill>
                <a:schemeClr val="dk1"/>
              </a:solidFill>
              <a:effectLst/>
              <a:latin typeface="+mn-lt"/>
              <a:ea typeface="+mn-ea"/>
              <a:cs typeface="+mn-cs"/>
            </a:rPr>
            <a:t>高水準で</a:t>
          </a:r>
          <a:r>
            <a:rPr kumimoji="1" lang="ja-JP" altLang="en-US" sz="1100">
              <a:solidFill>
                <a:schemeClr val="dk1"/>
              </a:solidFill>
              <a:effectLst/>
              <a:latin typeface="+mn-lt"/>
              <a:ea typeface="+mn-ea"/>
              <a:cs typeface="+mn-cs"/>
            </a:rPr>
            <a:t>推移しているが、</a:t>
          </a:r>
          <a:r>
            <a:rPr kumimoji="1" lang="ja-JP" altLang="ja-JP" sz="1100">
              <a:solidFill>
                <a:schemeClr val="dk1"/>
              </a:solidFill>
              <a:effectLst/>
              <a:latin typeface="+mn-lt"/>
              <a:ea typeface="+mn-ea"/>
              <a:cs typeface="+mn-cs"/>
            </a:rPr>
            <a:t>上水道</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への高料金対策繰出金や下水道</a:t>
          </a:r>
          <a:r>
            <a:rPr kumimoji="1" lang="ja-JP" altLang="en-US" sz="1100">
              <a:solidFill>
                <a:schemeClr val="dk1"/>
              </a:solidFill>
              <a:effectLst/>
              <a:latin typeface="+mn-lt"/>
              <a:ea typeface="+mn-ea"/>
              <a:cs typeface="+mn-cs"/>
            </a:rPr>
            <a:t>事業</a:t>
          </a:r>
          <a:r>
            <a:rPr kumimoji="1" lang="ja-JP" altLang="ja-JP" sz="1100">
              <a:solidFill>
                <a:schemeClr val="dk1"/>
              </a:solidFill>
              <a:effectLst/>
              <a:latin typeface="+mn-lt"/>
              <a:ea typeface="+mn-ea"/>
              <a:cs typeface="+mn-cs"/>
            </a:rPr>
            <a:t>繰出金のほとんどが公債費に充当されていることが</a:t>
          </a:r>
          <a:r>
            <a:rPr kumimoji="1" lang="ja-JP" altLang="en-US" sz="1100">
              <a:solidFill>
                <a:schemeClr val="dk1"/>
              </a:solidFill>
              <a:effectLst/>
              <a:latin typeface="+mn-lt"/>
              <a:ea typeface="+mn-ea"/>
              <a:cs typeface="+mn-cs"/>
            </a:rPr>
            <a:t>大きな</a:t>
          </a:r>
          <a:r>
            <a:rPr kumimoji="1" lang="ja-JP" altLang="ja-JP" sz="1100">
              <a:solidFill>
                <a:schemeClr val="dk1"/>
              </a:solidFill>
              <a:effectLst/>
              <a:latin typeface="+mn-lt"/>
              <a:ea typeface="+mn-ea"/>
              <a:cs typeface="+mn-cs"/>
            </a:rPr>
            <a:t>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計画的な起債管理</a:t>
          </a:r>
          <a:r>
            <a:rPr kumimoji="1" lang="ja-JP" altLang="ja-JP" sz="1100">
              <a:solidFill>
                <a:schemeClr val="dk1"/>
              </a:solidFill>
              <a:effectLst/>
              <a:latin typeface="+mn-lt"/>
              <a:ea typeface="+mn-ea"/>
              <a:cs typeface="+mn-cs"/>
            </a:rPr>
            <a:t>により、比率は一定程度まで減少している</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大型</a:t>
          </a:r>
          <a:r>
            <a:rPr kumimoji="1" lang="ja-JP" altLang="ja-JP" sz="1100">
              <a:solidFill>
                <a:schemeClr val="dk1"/>
              </a:solidFill>
              <a:effectLst/>
              <a:latin typeface="+mn-lt"/>
              <a:ea typeface="+mn-ea"/>
              <a:cs typeface="+mn-cs"/>
            </a:rPr>
            <a:t>普通建設事業の</a:t>
          </a:r>
          <a:r>
            <a:rPr kumimoji="1" lang="ja-JP" altLang="en-US" sz="1100">
              <a:solidFill>
                <a:schemeClr val="dk1"/>
              </a:solidFill>
              <a:effectLst/>
              <a:latin typeface="+mn-lt"/>
              <a:ea typeface="+mn-ea"/>
              <a:cs typeface="+mn-cs"/>
            </a:rPr>
            <a:t>実施等</a:t>
          </a:r>
          <a:r>
            <a:rPr kumimoji="1" lang="ja-JP" altLang="ja-JP" sz="1100">
              <a:solidFill>
                <a:schemeClr val="dk1"/>
              </a:solidFill>
              <a:effectLst/>
              <a:latin typeface="+mn-lt"/>
              <a:ea typeface="+mn-ea"/>
              <a:cs typeface="+mn-cs"/>
            </a:rPr>
            <a:t>により比率が増加すること</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想定される</a:t>
          </a:r>
          <a:r>
            <a:rPr kumimoji="1" lang="ja-JP" altLang="en-US" sz="1100">
              <a:solidFill>
                <a:schemeClr val="dk1"/>
              </a:solidFill>
              <a:effectLst/>
              <a:latin typeface="+mn-lt"/>
              <a:ea typeface="+mn-ea"/>
              <a:cs typeface="+mn-cs"/>
            </a:rPr>
            <a:t>ため</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令和４年度から令和８年度までを取組期間とする中期財政運営方針に基づき、計画的な財政運営を継続していく。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43</xdr:row>
      <xdr:rowOff>63077</xdr:rowOff>
    </xdr:to>
    <xdr:cxnSp macro="">
      <xdr:nvCxnSpPr>
        <xdr:cNvPr id="377" name="直線コネクタ 376"/>
        <xdr:cNvCxnSpPr/>
      </xdr:nvCxnSpPr>
      <xdr:spPr>
        <a:xfrm flipV="1">
          <a:off x="17018000" y="6140450"/>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35154</xdr:rowOff>
    </xdr:from>
    <xdr:ext cx="762000" cy="259045"/>
    <xdr:sp macro="" textlink="">
      <xdr:nvSpPr>
        <xdr:cNvPr id="378" name="公債費負担の状況最小値テキスト"/>
        <xdr:cNvSpPr txBox="1"/>
      </xdr:nvSpPr>
      <xdr:spPr>
        <a:xfrm>
          <a:off x="17106900" y="740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63077</xdr:rowOff>
    </xdr:from>
    <xdr:to>
      <xdr:col>81</xdr:col>
      <xdr:colOff>133350</xdr:colOff>
      <xdr:row>43</xdr:row>
      <xdr:rowOff>63077</xdr:rowOff>
    </xdr:to>
    <xdr:cxnSp macro="">
      <xdr:nvCxnSpPr>
        <xdr:cNvPr id="379" name="直線コネクタ 378"/>
        <xdr:cNvCxnSpPr/>
      </xdr:nvCxnSpPr>
      <xdr:spPr>
        <a:xfrm>
          <a:off x="16929100" y="743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0" name="公債費負担の状況最大値テキスト"/>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1" name="直線コネクタ 380"/>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140546</xdr:rowOff>
    </xdr:from>
    <xdr:to>
      <xdr:col>81</xdr:col>
      <xdr:colOff>44450</xdr:colOff>
      <xdr:row>42</xdr:row>
      <xdr:rowOff>25400</xdr:rowOff>
    </xdr:to>
    <xdr:cxnSp macro="">
      <xdr:nvCxnSpPr>
        <xdr:cNvPr id="382" name="直線コネクタ 381"/>
        <xdr:cNvCxnSpPr/>
      </xdr:nvCxnSpPr>
      <xdr:spPr>
        <a:xfrm flipV="1">
          <a:off x="16179800" y="7169996"/>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3" name="公債費負担の状況平均値テキスト"/>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4" name="フローチャート: 判断 383"/>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25400</xdr:rowOff>
    </xdr:from>
    <xdr:to>
      <xdr:col>77</xdr:col>
      <xdr:colOff>44450</xdr:colOff>
      <xdr:row>42</xdr:row>
      <xdr:rowOff>121920</xdr:rowOff>
    </xdr:to>
    <xdr:cxnSp macro="">
      <xdr:nvCxnSpPr>
        <xdr:cNvPr id="385" name="直線コネクタ 384"/>
        <xdr:cNvCxnSpPr/>
      </xdr:nvCxnSpPr>
      <xdr:spPr>
        <a:xfrm flipV="1">
          <a:off x="15290800" y="722630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94827</xdr:rowOff>
    </xdr:from>
    <xdr:to>
      <xdr:col>77</xdr:col>
      <xdr:colOff>95250</xdr:colOff>
      <xdr:row>40</xdr:row>
      <xdr:rowOff>24977</xdr:rowOff>
    </xdr:to>
    <xdr:sp macro="" textlink="">
      <xdr:nvSpPr>
        <xdr:cNvPr id="386" name="フローチャート: 判断 385"/>
        <xdr:cNvSpPr/>
      </xdr:nvSpPr>
      <xdr:spPr>
        <a:xfrm>
          <a:off x="16129000" y="678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35154</xdr:rowOff>
    </xdr:from>
    <xdr:ext cx="736600" cy="259045"/>
    <xdr:sp macro="" textlink="">
      <xdr:nvSpPr>
        <xdr:cNvPr id="387" name="テキスト ボックス 386"/>
        <xdr:cNvSpPr txBox="1"/>
      </xdr:nvSpPr>
      <xdr:spPr>
        <a:xfrm>
          <a:off x="15798800" y="6550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121920</xdr:rowOff>
    </xdr:from>
    <xdr:to>
      <xdr:col>72</xdr:col>
      <xdr:colOff>203200</xdr:colOff>
      <xdr:row>43</xdr:row>
      <xdr:rowOff>63077</xdr:rowOff>
    </xdr:to>
    <xdr:cxnSp macro="">
      <xdr:nvCxnSpPr>
        <xdr:cNvPr id="388" name="直線コネクタ 387"/>
        <xdr:cNvCxnSpPr/>
      </xdr:nvCxnSpPr>
      <xdr:spPr>
        <a:xfrm flipV="1">
          <a:off x="14401800" y="7322820"/>
          <a:ext cx="889000" cy="11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110913</xdr:rowOff>
    </xdr:from>
    <xdr:to>
      <xdr:col>73</xdr:col>
      <xdr:colOff>44450</xdr:colOff>
      <xdr:row>40</xdr:row>
      <xdr:rowOff>41063</xdr:rowOff>
    </xdr:to>
    <xdr:sp macro="" textlink="">
      <xdr:nvSpPr>
        <xdr:cNvPr id="389" name="フローチャート: 判断 388"/>
        <xdr:cNvSpPr/>
      </xdr:nvSpPr>
      <xdr:spPr>
        <a:xfrm>
          <a:off x="15240000" y="679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51240</xdr:rowOff>
    </xdr:from>
    <xdr:ext cx="762000" cy="259045"/>
    <xdr:sp macro="" textlink="">
      <xdr:nvSpPr>
        <xdr:cNvPr id="390" name="テキスト ボックス 389"/>
        <xdr:cNvSpPr txBox="1"/>
      </xdr:nvSpPr>
      <xdr:spPr>
        <a:xfrm>
          <a:off x="14909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63077</xdr:rowOff>
    </xdr:from>
    <xdr:to>
      <xdr:col>68</xdr:col>
      <xdr:colOff>152400</xdr:colOff>
      <xdr:row>43</xdr:row>
      <xdr:rowOff>135467</xdr:rowOff>
    </xdr:to>
    <xdr:cxnSp macro="">
      <xdr:nvCxnSpPr>
        <xdr:cNvPr id="391" name="直線コネクタ 390"/>
        <xdr:cNvCxnSpPr/>
      </xdr:nvCxnSpPr>
      <xdr:spPr>
        <a:xfrm flipV="1">
          <a:off x="13512800" y="743542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92" name="フローチャート: 判断 391"/>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93" name="テキスト ボックス 392"/>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151130</xdr:rowOff>
    </xdr:from>
    <xdr:to>
      <xdr:col>64</xdr:col>
      <xdr:colOff>152400</xdr:colOff>
      <xdr:row>40</xdr:row>
      <xdr:rowOff>81280</xdr:rowOff>
    </xdr:to>
    <xdr:sp macro="" textlink="">
      <xdr:nvSpPr>
        <xdr:cNvPr id="394" name="フローチャート: 判断 393"/>
        <xdr:cNvSpPr/>
      </xdr:nvSpPr>
      <xdr:spPr>
        <a:xfrm>
          <a:off x="13462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91457</xdr:rowOff>
    </xdr:from>
    <xdr:ext cx="762000" cy="259045"/>
    <xdr:sp macro="" textlink="">
      <xdr:nvSpPr>
        <xdr:cNvPr id="395" name="テキスト ボックス 394"/>
        <xdr:cNvSpPr txBox="1"/>
      </xdr:nvSpPr>
      <xdr:spPr>
        <a:xfrm>
          <a:off x="13131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89746</xdr:rowOff>
    </xdr:from>
    <xdr:to>
      <xdr:col>81</xdr:col>
      <xdr:colOff>95250</xdr:colOff>
      <xdr:row>42</xdr:row>
      <xdr:rowOff>19896</xdr:rowOff>
    </xdr:to>
    <xdr:sp macro="" textlink="">
      <xdr:nvSpPr>
        <xdr:cNvPr id="401" name="楕円 400"/>
        <xdr:cNvSpPr/>
      </xdr:nvSpPr>
      <xdr:spPr>
        <a:xfrm>
          <a:off x="16967200" y="711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61823</xdr:rowOff>
    </xdr:from>
    <xdr:ext cx="762000" cy="259045"/>
    <xdr:sp macro="" textlink="">
      <xdr:nvSpPr>
        <xdr:cNvPr id="402" name="公債費負担の状況該当値テキスト"/>
        <xdr:cNvSpPr txBox="1"/>
      </xdr:nvSpPr>
      <xdr:spPr>
        <a:xfrm>
          <a:off x="17106900" y="709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146050</xdr:rowOff>
    </xdr:from>
    <xdr:to>
      <xdr:col>77</xdr:col>
      <xdr:colOff>95250</xdr:colOff>
      <xdr:row>42</xdr:row>
      <xdr:rowOff>76200</xdr:rowOff>
    </xdr:to>
    <xdr:sp macro="" textlink="">
      <xdr:nvSpPr>
        <xdr:cNvPr id="403" name="楕円 402"/>
        <xdr:cNvSpPr/>
      </xdr:nvSpPr>
      <xdr:spPr>
        <a:xfrm>
          <a:off x="16129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60977</xdr:rowOff>
    </xdr:from>
    <xdr:ext cx="736600" cy="259045"/>
    <xdr:sp macro="" textlink="">
      <xdr:nvSpPr>
        <xdr:cNvPr id="404" name="テキスト ボックス 403"/>
        <xdr:cNvSpPr txBox="1"/>
      </xdr:nvSpPr>
      <xdr:spPr>
        <a:xfrm>
          <a:off x="15798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5" name="楕円 404"/>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6" name="テキスト ボックス 405"/>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12277</xdr:rowOff>
    </xdr:from>
    <xdr:to>
      <xdr:col>68</xdr:col>
      <xdr:colOff>203200</xdr:colOff>
      <xdr:row>43</xdr:row>
      <xdr:rowOff>113877</xdr:rowOff>
    </xdr:to>
    <xdr:sp macro="" textlink="">
      <xdr:nvSpPr>
        <xdr:cNvPr id="407" name="楕円 406"/>
        <xdr:cNvSpPr/>
      </xdr:nvSpPr>
      <xdr:spPr>
        <a:xfrm>
          <a:off x="14351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98654</xdr:rowOff>
    </xdr:from>
    <xdr:ext cx="762000" cy="259045"/>
    <xdr:sp macro="" textlink="">
      <xdr:nvSpPr>
        <xdr:cNvPr id="408" name="テキスト ボックス 407"/>
        <xdr:cNvSpPr txBox="1"/>
      </xdr:nvSpPr>
      <xdr:spPr>
        <a:xfrm>
          <a:off x="14020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84667</xdr:rowOff>
    </xdr:from>
    <xdr:to>
      <xdr:col>64</xdr:col>
      <xdr:colOff>152400</xdr:colOff>
      <xdr:row>44</xdr:row>
      <xdr:rowOff>14817</xdr:rowOff>
    </xdr:to>
    <xdr:sp macro="" textlink="">
      <xdr:nvSpPr>
        <xdr:cNvPr id="409" name="楕円 408"/>
        <xdr:cNvSpPr/>
      </xdr:nvSpPr>
      <xdr:spPr>
        <a:xfrm>
          <a:off x="13462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171044</xdr:rowOff>
    </xdr:from>
    <xdr:ext cx="762000" cy="259045"/>
    <xdr:sp macro="" textlink="">
      <xdr:nvSpPr>
        <xdr:cNvPr id="410" name="テキスト ボックス 409"/>
        <xdr:cNvSpPr txBox="1"/>
      </xdr:nvSpPr>
      <xdr:spPr>
        <a:xfrm>
          <a:off x="13131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mn-lt"/>
              <a:ea typeface="+mn-ea"/>
              <a:cs typeface="+mn-cs"/>
            </a:rPr>
            <a:t>　過去に実施した</a:t>
          </a:r>
          <a:r>
            <a:rPr kumimoji="1" lang="ja-JP" altLang="ja-JP" sz="1050">
              <a:solidFill>
                <a:schemeClr val="dk1"/>
              </a:solidFill>
              <a:effectLst/>
              <a:latin typeface="+mn-lt"/>
              <a:ea typeface="+mn-ea"/>
              <a:cs typeface="+mn-cs"/>
            </a:rPr>
            <a:t>大規模建設事業</a:t>
          </a:r>
          <a:r>
            <a:rPr kumimoji="1" lang="ja-JP" altLang="en-US" sz="1050">
              <a:solidFill>
                <a:schemeClr val="dk1"/>
              </a:solidFill>
              <a:effectLst/>
              <a:latin typeface="+mn-lt"/>
              <a:ea typeface="+mn-ea"/>
              <a:cs typeface="+mn-cs"/>
            </a:rPr>
            <a:t>により</a:t>
          </a:r>
          <a:r>
            <a:rPr kumimoji="1" lang="ja-JP" altLang="ja-JP" sz="1050">
              <a:solidFill>
                <a:schemeClr val="dk1"/>
              </a:solidFill>
              <a:effectLst/>
              <a:latin typeface="+mn-lt"/>
              <a:ea typeface="+mn-ea"/>
              <a:cs typeface="+mn-cs"/>
            </a:rPr>
            <a:t>、普通会計における地方債残高は</a:t>
          </a:r>
          <a:r>
            <a:rPr kumimoji="1" lang="ja-JP" altLang="en-US" sz="1050">
              <a:solidFill>
                <a:schemeClr val="dk1"/>
              </a:solidFill>
              <a:effectLst/>
              <a:latin typeface="+mn-lt"/>
              <a:ea typeface="+mn-ea"/>
              <a:cs typeface="+mn-cs"/>
            </a:rPr>
            <a:t>平成９</a:t>
          </a:r>
          <a:r>
            <a:rPr kumimoji="1" lang="ja-JP" altLang="ja-JP" sz="1050">
              <a:solidFill>
                <a:schemeClr val="dk1"/>
              </a:solidFill>
              <a:effectLst/>
              <a:latin typeface="+mn-lt"/>
              <a:ea typeface="+mn-ea"/>
              <a:cs typeface="+mn-cs"/>
            </a:rPr>
            <a:t>年度末</a:t>
          </a:r>
          <a:r>
            <a:rPr kumimoji="1" lang="ja-JP" altLang="en-US" sz="1050">
              <a:solidFill>
                <a:schemeClr val="dk1"/>
              </a:solidFill>
              <a:effectLst/>
              <a:latin typeface="+mn-lt"/>
              <a:ea typeface="+mn-ea"/>
              <a:cs typeface="+mn-cs"/>
            </a:rPr>
            <a:t>には</a:t>
          </a:r>
          <a:r>
            <a:rPr kumimoji="1" lang="en-US" altLang="ja-JP" sz="1050">
              <a:solidFill>
                <a:schemeClr val="dk1"/>
              </a:solidFill>
              <a:effectLst/>
              <a:latin typeface="+mn-lt"/>
              <a:ea typeface="+mn-ea"/>
              <a:cs typeface="+mn-cs"/>
            </a:rPr>
            <a:t>100</a:t>
          </a:r>
          <a:r>
            <a:rPr kumimoji="1" lang="ja-JP" altLang="ja-JP" sz="1050">
              <a:solidFill>
                <a:schemeClr val="dk1"/>
              </a:solidFill>
              <a:effectLst/>
              <a:latin typeface="+mn-lt"/>
              <a:ea typeface="+mn-ea"/>
              <a:cs typeface="+mn-cs"/>
            </a:rPr>
            <a:t>億円を超えていたが、</a:t>
          </a:r>
          <a:r>
            <a:rPr kumimoji="1" lang="ja-JP" altLang="en-US" sz="1050">
              <a:solidFill>
                <a:schemeClr val="dk1"/>
              </a:solidFill>
              <a:effectLst/>
              <a:latin typeface="+mn-lt"/>
              <a:ea typeface="+mn-ea"/>
              <a:cs typeface="+mn-cs"/>
            </a:rPr>
            <a:t>平成</a:t>
          </a:r>
          <a:r>
            <a:rPr kumimoji="1" lang="en-US" altLang="ja-JP" sz="1050">
              <a:solidFill>
                <a:schemeClr val="dk1"/>
              </a:solidFill>
              <a:effectLst/>
              <a:latin typeface="+mn-lt"/>
              <a:ea typeface="+mn-ea"/>
              <a:cs typeface="+mn-cs"/>
            </a:rPr>
            <a:t>16</a:t>
          </a:r>
          <a:r>
            <a:rPr kumimoji="1" lang="ja-JP" altLang="ja-JP" sz="1050">
              <a:solidFill>
                <a:schemeClr val="dk1"/>
              </a:solidFill>
              <a:effectLst/>
              <a:latin typeface="+mn-lt"/>
              <a:ea typeface="+mn-ea"/>
              <a:cs typeface="+mn-cs"/>
            </a:rPr>
            <a:t>年度から</a:t>
          </a:r>
          <a:r>
            <a:rPr kumimoji="1" lang="ja-JP" altLang="en-US" sz="1050">
              <a:solidFill>
                <a:schemeClr val="dk1"/>
              </a:solidFill>
              <a:effectLst/>
              <a:latin typeface="+mn-lt"/>
              <a:ea typeface="+mn-ea"/>
              <a:cs typeface="+mn-cs"/>
            </a:rPr>
            <a:t>の</a:t>
          </a:r>
          <a:r>
            <a:rPr kumimoji="1" lang="ja-JP" altLang="ja-JP" sz="1050">
              <a:solidFill>
                <a:schemeClr val="dk1"/>
              </a:solidFill>
              <a:effectLst/>
              <a:latin typeface="+mn-lt"/>
              <a:ea typeface="+mn-ea"/>
              <a:cs typeface="+mn-cs"/>
            </a:rPr>
            <a:t>財政再建対策</a:t>
          </a:r>
          <a:r>
            <a:rPr kumimoji="1" lang="ja-JP" altLang="en-US" sz="1050">
              <a:solidFill>
                <a:schemeClr val="dk1"/>
              </a:solidFill>
              <a:effectLst/>
              <a:latin typeface="+mn-lt"/>
              <a:ea typeface="+mn-ea"/>
              <a:cs typeface="+mn-cs"/>
            </a:rPr>
            <a:t>により</a:t>
          </a:r>
          <a:r>
            <a:rPr kumimoji="1" lang="ja-JP" altLang="ja-JP" sz="1050">
              <a:solidFill>
                <a:schemeClr val="dk1"/>
              </a:solidFill>
              <a:effectLst/>
              <a:latin typeface="+mn-lt"/>
              <a:ea typeface="+mn-ea"/>
              <a:cs typeface="+mn-cs"/>
            </a:rPr>
            <a:t>、将来負担比率は徐々に減少して</a:t>
          </a:r>
          <a:r>
            <a:rPr kumimoji="1" lang="ja-JP" altLang="en-US" sz="1050">
              <a:solidFill>
                <a:schemeClr val="dk1"/>
              </a:solidFill>
              <a:effectLst/>
              <a:latin typeface="+mn-lt"/>
              <a:ea typeface="+mn-ea"/>
              <a:cs typeface="+mn-cs"/>
            </a:rPr>
            <a:t>きた</a:t>
          </a:r>
          <a:r>
            <a:rPr kumimoji="1" lang="ja-JP" altLang="ja-JP" sz="1050">
              <a:solidFill>
                <a:schemeClr val="dk1"/>
              </a:solidFill>
              <a:effectLst/>
              <a:latin typeface="+mn-lt"/>
              <a:ea typeface="+mn-ea"/>
              <a:cs typeface="+mn-cs"/>
            </a:rPr>
            <a:t>。令和</a:t>
          </a:r>
          <a:r>
            <a:rPr kumimoji="1" lang="ja-JP" altLang="en-US" sz="1050">
              <a:solidFill>
                <a:schemeClr val="dk1"/>
              </a:solidFill>
              <a:effectLst/>
              <a:latin typeface="+mn-lt"/>
              <a:ea typeface="+mn-ea"/>
              <a:cs typeface="+mn-cs"/>
            </a:rPr>
            <a:t>４</a:t>
          </a:r>
          <a:r>
            <a:rPr kumimoji="1" lang="ja-JP" altLang="ja-JP" sz="1050">
              <a:solidFill>
                <a:schemeClr val="dk1"/>
              </a:solidFill>
              <a:effectLst/>
              <a:latin typeface="+mn-lt"/>
              <a:ea typeface="+mn-ea"/>
              <a:cs typeface="+mn-cs"/>
            </a:rPr>
            <a:t>年度</a:t>
          </a:r>
          <a:r>
            <a:rPr kumimoji="1" lang="ja-JP" altLang="en-US" sz="1050">
              <a:solidFill>
                <a:schemeClr val="dk1"/>
              </a:solidFill>
              <a:effectLst/>
              <a:latin typeface="+mn-lt"/>
              <a:ea typeface="+mn-ea"/>
              <a:cs typeface="+mn-cs"/>
            </a:rPr>
            <a:t>には大きな起債</a:t>
          </a:r>
          <a:r>
            <a:rPr kumimoji="1" lang="ja-JP" altLang="ja-JP" sz="1050">
              <a:solidFill>
                <a:schemeClr val="dk1"/>
              </a:solidFill>
              <a:effectLst/>
              <a:latin typeface="+mn-lt"/>
              <a:ea typeface="+mn-ea"/>
              <a:cs typeface="+mn-cs"/>
            </a:rPr>
            <a:t>償還が完了したこと</a:t>
          </a:r>
          <a:r>
            <a:rPr kumimoji="1" lang="ja-JP" altLang="en-US" sz="1050">
              <a:solidFill>
                <a:schemeClr val="dk1"/>
              </a:solidFill>
              <a:effectLst/>
              <a:latin typeface="+mn-lt"/>
              <a:ea typeface="+mn-ea"/>
              <a:cs typeface="+mn-cs"/>
            </a:rPr>
            <a:t>もあり比率は</a:t>
          </a:r>
          <a:r>
            <a:rPr kumimoji="1" lang="ja-JP" altLang="ja-JP" sz="1050">
              <a:solidFill>
                <a:schemeClr val="dk1"/>
              </a:solidFill>
              <a:effectLst/>
              <a:latin typeface="+mn-lt"/>
              <a:ea typeface="+mn-ea"/>
              <a:cs typeface="+mn-cs"/>
            </a:rPr>
            <a:t>更に減少し</a:t>
          </a:r>
          <a:r>
            <a:rPr kumimoji="1" lang="ja-JP" altLang="en-US" sz="1050">
              <a:solidFill>
                <a:schemeClr val="dk1"/>
              </a:solidFill>
              <a:effectLst/>
              <a:latin typeface="+mn-lt"/>
              <a:ea typeface="+mn-ea"/>
              <a:cs typeface="+mn-cs"/>
            </a:rPr>
            <a:t>たが</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新たな大規模建設事業の実施により再び上昇に転じている。</a:t>
          </a:r>
          <a:endParaRPr kumimoji="1" lang="en-US" altLang="ja-JP" sz="1050">
            <a:solidFill>
              <a:schemeClr val="dk1"/>
            </a:solidFill>
            <a:effectLst/>
            <a:latin typeface="+mn-lt"/>
            <a:ea typeface="+mn-ea"/>
            <a:cs typeface="+mn-cs"/>
          </a:endParaRPr>
        </a:p>
        <a:p>
          <a:r>
            <a:rPr kumimoji="1" lang="ja-JP" altLang="en-US" sz="1050">
              <a:solidFill>
                <a:schemeClr val="dk1"/>
              </a:solidFill>
              <a:effectLst/>
              <a:latin typeface="+mn-lt"/>
              <a:ea typeface="+mn-ea"/>
              <a:cs typeface="+mn-cs"/>
            </a:rPr>
            <a:t>　全国、全道、</a:t>
          </a:r>
          <a:r>
            <a:rPr kumimoji="1" lang="ja-JP" altLang="ja-JP" sz="1050">
              <a:solidFill>
                <a:schemeClr val="dk1"/>
              </a:solidFill>
              <a:effectLst/>
              <a:latin typeface="+mn-lt"/>
              <a:ea typeface="+mn-ea"/>
              <a:cs typeface="+mn-cs"/>
            </a:rPr>
            <a:t>類似団体</a:t>
          </a:r>
          <a:r>
            <a:rPr kumimoji="1" lang="ja-JP" altLang="en-US" sz="1050">
              <a:solidFill>
                <a:schemeClr val="dk1"/>
              </a:solidFill>
              <a:effectLst/>
              <a:latin typeface="+mn-lt"/>
              <a:ea typeface="+mn-ea"/>
              <a:cs typeface="+mn-cs"/>
            </a:rPr>
            <a:t>平均</a:t>
          </a:r>
          <a:r>
            <a:rPr kumimoji="1" lang="ja-JP" altLang="ja-JP" sz="1050">
              <a:solidFill>
                <a:schemeClr val="dk1"/>
              </a:solidFill>
              <a:effectLst/>
              <a:latin typeface="+mn-lt"/>
              <a:ea typeface="+mn-ea"/>
              <a:cs typeface="+mn-cs"/>
            </a:rPr>
            <a:t>と比較し高水準にあ</a:t>
          </a:r>
          <a:r>
            <a:rPr kumimoji="1" lang="ja-JP" altLang="en-US" sz="1050">
              <a:solidFill>
                <a:schemeClr val="dk1"/>
              </a:solidFill>
              <a:effectLst/>
              <a:latin typeface="+mn-lt"/>
              <a:ea typeface="+mn-ea"/>
              <a:cs typeface="+mn-cs"/>
            </a:rPr>
            <a:t>るため</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基礎的な行政サービス等を維持しつつ、各種まちづくり・地域振興事業が実施できるよう、計画的な</a:t>
          </a:r>
          <a:r>
            <a:rPr kumimoji="1" lang="ja-JP" altLang="ja-JP" sz="1050">
              <a:solidFill>
                <a:schemeClr val="dk1"/>
              </a:solidFill>
              <a:effectLst/>
              <a:latin typeface="+mn-lt"/>
              <a:ea typeface="+mn-ea"/>
              <a:cs typeface="+mn-cs"/>
            </a:rPr>
            <a:t>起債管理のもと</a:t>
          </a:r>
          <a:r>
            <a:rPr kumimoji="1" lang="ja-JP" altLang="en-US" sz="1050">
              <a:solidFill>
                <a:schemeClr val="dk1"/>
              </a:solidFill>
              <a:effectLst/>
              <a:latin typeface="+mn-lt"/>
              <a:ea typeface="+mn-ea"/>
              <a:cs typeface="+mn-cs"/>
            </a:rPr>
            <a:t>財政運営</a:t>
          </a:r>
          <a:r>
            <a:rPr kumimoji="1" lang="ja-JP" altLang="ja-JP" sz="1050">
              <a:solidFill>
                <a:schemeClr val="dk1"/>
              </a:solidFill>
              <a:effectLst/>
              <a:latin typeface="+mn-lt"/>
              <a:ea typeface="+mn-ea"/>
              <a:cs typeface="+mn-cs"/>
            </a:rPr>
            <a:t>を</a:t>
          </a:r>
          <a:r>
            <a:rPr kumimoji="1" lang="ja-JP" altLang="en-US" sz="1050">
              <a:solidFill>
                <a:schemeClr val="dk1"/>
              </a:solidFill>
              <a:effectLst/>
              <a:latin typeface="+mn-lt"/>
              <a:ea typeface="+mn-ea"/>
              <a:cs typeface="+mn-cs"/>
            </a:rPr>
            <a:t>行</a:t>
          </a:r>
          <a:r>
            <a:rPr kumimoji="1" lang="ja-JP" altLang="ja-JP" sz="1050">
              <a:solidFill>
                <a:schemeClr val="dk1"/>
              </a:solidFill>
              <a:effectLst/>
              <a:latin typeface="+mn-lt"/>
              <a:ea typeface="+mn-ea"/>
              <a:cs typeface="+mn-cs"/>
            </a:rPr>
            <a:t>っていく。</a:t>
          </a:r>
          <a:endParaRPr lang="ja-JP" altLang="ja-JP" sz="1050">
            <a:effectLst/>
          </a:endParaRP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7" name="直線コネクタ 426"/>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8" name="テキスト ボックス 427"/>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9" name="直線コネクタ 428"/>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0" name="テキスト ボックス 429"/>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1" name="直線コネクタ 430"/>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2" name="テキスト ボックス 431"/>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3" name="直線コネクタ 432"/>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4" name="テキスト ボックス 433"/>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5" name="直線コネクタ 434"/>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6" name="テキスト ボックス 435"/>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7" name="直線コネクタ 436"/>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8" name="テキスト ボックス 437"/>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139065</xdr:rowOff>
    </xdr:to>
    <xdr:cxnSp macro="">
      <xdr:nvCxnSpPr>
        <xdr:cNvPr id="441" name="直線コネクタ 440"/>
        <xdr:cNvCxnSpPr/>
      </xdr:nvCxnSpPr>
      <xdr:spPr>
        <a:xfrm flipV="1">
          <a:off x="17018000" y="2313214"/>
          <a:ext cx="0" cy="159775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111142</xdr:rowOff>
    </xdr:from>
    <xdr:ext cx="762000" cy="259045"/>
    <xdr:sp macro="" textlink="">
      <xdr:nvSpPr>
        <xdr:cNvPr id="442" name="将来負担の状況最小値テキスト"/>
        <xdr:cNvSpPr txBox="1"/>
      </xdr:nvSpPr>
      <xdr:spPr>
        <a:xfrm>
          <a:off x="17106900" y="388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139065</xdr:rowOff>
    </xdr:from>
    <xdr:to>
      <xdr:col>81</xdr:col>
      <xdr:colOff>133350</xdr:colOff>
      <xdr:row>22</xdr:row>
      <xdr:rowOff>139065</xdr:rowOff>
    </xdr:to>
    <xdr:cxnSp macro="">
      <xdr:nvCxnSpPr>
        <xdr:cNvPr id="443" name="直線コネクタ 442"/>
        <xdr:cNvCxnSpPr/>
      </xdr:nvCxnSpPr>
      <xdr:spPr>
        <a:xfrm>
          <a:off x="16929100" y="391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4" name="将来負担の状況最大値テキスト"/>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5" name="直線コネクタ 444"/>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17</xdr:row>
      <xdr:rowOff>74204</xdr:rowOff>
    </xdr:from>
    <xdr:to>
      <xdr:col>81</xdr:col>
      <xdr:colOff>44450</xdr:colOff>
      <xdr:row>17</xdr:row>
      <xdr:rowOff>170724</xdr:rowOff>
    </xdr:to>
    <xdr:cxnSp macro="">
      <xdr:nvCxnSpPr>
        <xdr:cNvPr id="446" name="直線コネクタ 445"/>
        <xdr:cNvCxnSpPr/>
      </xdr:nvCxnSpPr>
      <xdr:spPr>
        <a:xfrm>
          <a:off x="16179800" y="298885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7" name="将来負担の状況平均値テキスト"/>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8" name="フローチャート: 判断 447"/>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74204</xdr:rowOff>
    </xdr:from>
    <xdr:to>
      <xdr:col>77</xdr:col>
      <xdr:colOff>44450</xdr:colOff>
      <xdr:row>19</xdr:row>
      <xdr:rowOff>24311</xdr:rowOff>
    </xdr:to>
    <xdr:cxnSp macro="">
      <xdr:nvCxnSpPr>
        <xdr:cNvPr id="449" name="直線コネクタ 448"/>
        <xdr:cNvCxnSpPr/>
      </xdr:nvCxnSpPr>
      <xdr:spPr>
        <a:xfrm flipV="1">
          <a:off x="15290800" y="2988854"/>
          <a:ext cx="889000" cy="29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0" name="フローチャート: 判断 449"/>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1" name="テキスト ボックス 450"/>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24311</xdr:rowOff>
    </xdr:from>
    <xdr:to>
      <xdr:col>72</xdr:col>
      <xdr:colOff>203200</xdr:colOff>
      <xdr:row>19</xdr:row>
      <xdr:rowOff>69124</xdr:rowOff>
    </xdr:to>
    <xdr:cxnSp macro="">
      <xdr:nvCxnSpPr>
        <xdr:cNvPr id="452" name="直線コネクタ 451"/>
        <xdr:cNvCxnSpPr/>
      </xdr:nvCxnSpPr>
      <xdr:spPr>
        <a:xfrm flipV="1">
          <a:off x="14401800" y="3281861"/>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69124</xdr:rowOff>
    </xdr:from>
    <xdr:to>
      <xdr:col>68</xdr:col>
      <xdr:colOff>152400</xdr:colOff>
      <xdr:row>20</xdr:row>
      <xdr:rowOff>128633</xdr:rowOff>
    </xdr:to>
    <xdr:cxnSp macro="">
      <xdr:nvCxnSpPr>
        <xdr:cNvPr id="455" name="直線コネクタ 454"/>
        <xdr:cNvCxnSpPr/>
      </xdr:nvCxnSpPr>
      <xdr:spPr>
        <a:xfrm flipV="1">
          <a:off x="13512800" y="3326674"/>
          <a:ext cx="889000" cy="23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92166</xdr:rowOff>
    </xdr:from>
    <xdr:to>
      <xdr:col>68</xdr:col>
      <xdr:colOff>203200</xdr:colOff>
      <xdr:row>14</xdr:row>
      <xdr:rowOff>22316</xdr:rowOff>
    </xdr:to>
    <xdr:sp macro="" textlink="">
      <xdr:nvSpPr>
        <xdr:cNvPr id="456" name="フローチャート: 判断 455"/>
        <xdr:cNvSpPr/>
      </xdr:nvSpPr>
      <xdr:spPr>
        <a:xfrm>
          <a:off x="14351000" y="232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32493</xdr:rowOff>
    </xdr:from>
    <xdr:ext cx="762000" cy="259045"/>
    <xdr:sp macro="" textlink="">
      <xdr:nvSpPr>
        <xdr:cNvPr id="457" name="テキスト ボックス 456"/>
        <xdr:cNvSpPr txBox="1"/>
      </xdr:nvSpPr>
      <xdr:spPr>
        <a:xfrm>
          <a:off x="14020800" y="208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85271</xdr:rowOff>
    </xdr:from>
    <xdr:to>
      <xdr:col>64</xdr:col>
      <xdr:colOff>152400</xdr:colOff>
      <xdr:row>14</xdr:row>
      <xdr:rowOff>15421</xdr:rowOff>
    </xdr:to>
    <xdr:sp macro="" textlink="">
      <xdr:nvSpPr>
        <xdr:cNvPr id="458" name="フローチャート: 判断 457"/>
        <xdr:cNvSpPr/>
      </xdr:nvSpPr>
      <xdr:spPr>
        <a:xfrm>
          <a:off x="13462000" y="231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25598</xdr:rowOff>
    </xdr:from>
    <xdr:ext cx="762000" cy="259045"/>
    <xdr:sp macro="" textlink="">
      <xdr:nvSpPr>
        <xdr:cNvPr id="459" name="テキスト ボックス 458"/>
        <xdr:cNvSpPr txBox="1"/>
      </xdr:nvSpPr>
      <xdr:spPr>
        <a:xfrm>
          <a:off x="13131800" y="2082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17</xdr:row>
      <xdr:rowOff>119924</xdr:rowOff>
    </xdr:from>
    <xdr:to>
      <xdr:col>81</xdr:col>
      <xdr:colOff>95250</xdr:colOff>
      <xdr:row>18</xdr:row>
      <xdr:rowOff>50074</xdr:rowOff>
    </xdr:to>
    <xdr:sp macro="" textlink="">
      <xdr:nvSpPr>
        <xdr:cNvPr id="465" name="楕円 464"/>
        <xdr:cNvSpPr/>
      </xdr:nvSpPr>
      <xdr:spPr>
        <a:xfrm>
          <a:off x="16967200" y="303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17</xdr:row>
      <xdr:rowOff>92001</xdr:rowOff>
    </xdr:from>
    <xdr:ext cx="762000" cy="259045"/>
    <xdr:sp macro="" textlink="">
      <xdr:nvSpPr>
        <xdr:cNvPr id="466" name="将来負担の状況該当値テキスト"/>
        <xdr:cNvSpPr txBox="1"/>
      </xdr:nvSpPr>
      <xdr:spPr>
        <a:xfrm>
          <a:off x="17106900" y="3006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23404</xdr:rowOff>
    </xdr:from>
    <xdr:to>
      <xdr:col>77</xdr:col>
      <xdr:colOff>95250</xdr:colOff>
      <xdr:row>17</xdr:row>
      <xdr:rowOff>125004</xdr:rowOff>
    </xdr:to>
    <xdr:sp macro="" textlink="">
      <xdr:nvSpPr>
        <xdr:cNvPr id="467" name="楕円 466"/>
        <xdr:cNvSpPr/>
      </xdr:nvSpPr>
      <xdr:spPr>
        <a:xfrm>
          <a:off x="16129000" y="293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109781</xdr:rowOff>
    </xdr:from>
    <xdr:ext cx="736600" cy="259045"/>
    <xdr:sp macro="" textlink="">
      <xdr:nvSpPr>
        <xdr:cNvPr id="468" name="テキスト ボックス 467"/>
        <xdr:cNvSpPr txBox="1"/>
      </xdr:nvSpPr>
      <xdr:spPr>
        <a:xfrm>
          <a:off x="15798800" y="3024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144962</xdr:rowOff>
    </xdr:from>
    <xdr:to>
      <xdr:col>73</xdr:col>
      <xdr:colOff>44450</xdr:colOff>
      <xdr:row>19</xdr:row>
      <xdr:rowOff>75112</xdr:rowOff>
    </xdr:to>
    <xdr:sp macro="" textlink="">
      <xdr:nvSpPr>
        <xdr:cNvPr id="469" name="楕円 468"/>
        <xdr:cNvSpPr/>
      </xdr:nvSpPr>
      <xdr:spPr>
        <a:xfrm>
          <a:off x="15240000" y="323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59888</xdr:rowOff>
    </xdr:from>
    <xdr:ext cx="762000" cy="259045"/>
    <xdr:sp macro="" textlink="">
      <xdr:nvSpPr>
        <xdr:cNvPr id="470" name="テキスト ボックス 469"/>
        <xdr:cNvSpPr txBox="1"/>
      </xdr:nvSpPr>
      <xdr:spPr>
        <a:xfrm>
          <a:off x="14909800" y="3317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18324</xdr:rowOff>
    </xdr:from>
    <xdr:to>
      <xdr:col>68</xdr:col>
      <xdr:colOff>203200</xdr:colOff>
      <xdr:row>19</xdr:row>
      <xdr:rowOff>119924</xdr:rowOff>
    </xdr:to>
    <xdr:sp macro="" textlink="">
      <xdr:nvSpPr>
        <xdr:cNvPr id="471" name="楕円 470"/>
        <xdr:cNvSpPr/>
      </xdr:nvSpPr>
      <xdr:spPr>
        <a:xfrm>
          <a:off x="14351000" y="327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104701</xdr:rowOff>
    </xdr:from>
    <xdr:ext cx="762000" cy="259045"/>
    <xdr:sp macro="" textlink="">
      <xdr:nvSpPr>
        <xdr:cNvPr id="472" name="テキスト ボックス 471"/>
        <xdr:cNvSpPr txBox="1"/>
      </xdr:nvSpPr>
      <xdr:spPr>
        <a:xfrm>
          <a:off x="14020800" y="336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77833</xdr:rowOff>
    </xdr:from>
    <xdr:to>
      <xdr:col>64</xdr:col>
      <xdr:colOff>152400</xdr:colOff>
      <xdr:row>21</xdr:row>
      <xdr:rowOff>7983</xdr:rowOff>
    </xdr:to>
    <xdr:sp macro="" textlink="">
      <xdr:nvSpPr>
        <xdr:cNvPr id="473" name="楕円 472"/>
        <xdr:cNvSpPr/>
      </xdr:nvSpPr>
      <xdr:spPr>
        <a:xfrm>
          <a:off x="13462000" y="3506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164210</xdr:rowOff>
    </xdr:from>
    <xdr:ext cx="762000" cy="259045"/>
    <xdr:sp macro="" textlink="">
      <xdr:nvSpPr>
        <xdr:cNvPr id="474" name="テキスト ボックス 473"/>
        <xdr:cNvSpPr txBox="1"/>
      </xdr:nvSpPr>
      <xdr:spPr>
        <a:xfrm>
          <a:off x="13131800" y="3593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職員給の削減、各種手当の凍結や見直しなどを平成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年度から独自に実施したが、平成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年度において管理職手当や期末勤勉手当の役職加算の一部復元、平成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年度に給料削減率の一部復元、令和３年度には一部手当の凍結を除き完全廃止としている。</a:t>
          </a:r>
          <a:endParaRPr lang="ja-JP" altLang="ja-JP">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令和５年度における経常収支比率</a:t>
          </a:r>
          <a:r>
            <a:rPr kumimoji="1" lang="ja-JP" altLang="ja-JP" sz="1100">
              <a:solidFill>
                <a:schemeClr val="dk1"/>
              </a:solidFill>
              <a:effectLst/>
              <a:latin typeface="+mn-lt"/>
              <a:ea typeface="+mn-ea"/>
              <a:cs typeface="+mn-cs"/>
            </a:rPr>
            <a:t>は類似団体平均を上回っ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ものの、全国・全道平均と比較するとほぼ同水準となっており、引き続き給与等の適正化を</a:t>
          </a:r>
          <a:r>
            <a:rPr kumimoji="1" lang="ja-JP" altLang="en-US" sz="1100">
              <a:solidFill>
                <a:schemeClr val="dk1"/>
              </a:solidFill>
              <a:effectLst/>
              <a:latin typeface="+mn-lt"/>
              <a:ea typeface="+mn-ea"/>
              <a:cs typeface="+mn-cs"/>
            </a:rPr>
            <a:t>図って</a:t>
          </a:r>
          <a:r>
            <a:rPr kumimoji="1" lang="ja-JP" altLang="ja-JP" sz="1100">
              <a:solidFill>
                <a:schemeClr val="dk1"/>
              </a:solidFill>
              <a:effectLst/>
              <a:latin typeface="+mn-lt"/>
              <a:ea typeface="+mn-ea"/>
              <a:cs typeface="+mn-cs"/>
            </a:rPr>
            <a:t>いく。</a:t>
          </a:r>
          <a:endParaRPr lang="ja-JP" altLang="ja-JP">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100330</xdr:rowOff>
    </xdr:from>
    <xdr:to>
      <xdr:col>24</xdr:col>
      <xdr:colOff>25400</xdr:colOff>
      <xdr:row>41</xdr:row>
      <xdr:rowOff>146050</xdr:rowOff>
    </xdr:to>
    <xdr:cxnSp macro="">
      <xdr:nvCxnSpPr>
        <xdr:cNvPr id="61" name="直線コネクタ 60"/>
        <xdr:cNvCxnSpPr/>
      </xdr:nvCxnSpPr>
      <xdr:spPr>
        <a:xfrm flipV="1">
          <a:off x="4826000" y="575818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15257</xdr:rowOff>
    </xdr:from>
    <xdr:ext cx="762000" cy="259045"/>
    <xdr:sp macro="" textlink="">
      <xdr:nvSpPr>
        <xdr:cNvPr id="64" name="人件費最大値テキスト"/>
        <xdr:cNvSpPr txBox="1"/>
      </xdr:nvSpPr>
      <xdr:spPr>
        <a:xfrm>
          <a:off x="4914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100330</xdr:rowOff>
    </xdr:from>
    <xdr:to>
      <xdr:col>24</xdr:col>
      <xdr:colOff>114300</xdr:colOff>
      <xdr:row>33</xdr:row>
      <xdr:rowOff>100330</xdr:rowOff>
    </xdr:to>
    <xdr:cxnSp macro="">
      <xdr:nvCxnSpPr>
        <xdr:cNvPr id="65" name="直線コネクタ 64"/>
        <xdr:cNvCxnSpPr/>
      </xdr:nvCxnSpPr>
      <xdr:spPr>
        <a:xfrm>
          <a:off x="4737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39370</xdr:rowOff>
    </xdr:from>
    <xdr:to>
      <xdr:col>24</xdr:col>
      <xdr:colOff>25400</xdr:colOff>
      <xdr:row>37</xdr:row>
      <xdr:rowOff>130810</xdr:rowOff>
    </xdr:to>
    <xdr:cxnSp macro="">
      <xdr:nvCxnSpPr>
        <xdr:cNvPr id="66" name="直線コネクタ 65"/>
        <xdr:cNvCxnSpPr/>
      </xdr:nvCxnSpPr>
      <xdr:spPr>
        <a:xfrm>
          <a:off x="3987800" y="63830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142240</xdr:rowOff>
    </xdr:from>
    <xdr:to>
      <xdr:col>19</xdr:col>
      <xdr:colOff>187325</xdr:colOff>
      <xdr:row>37</xdr:row>
      <xdr:rowOff>39370</xdr:rowOff>
    </xdr:to>
    <xdr:cxnSp macro="">
      <xdr:nvCxnSpPr>
        <xdr:cNvPr id="69" name="直線コネクタ 68"/>
        <xdr:cNvCxnSpPr/>
      </xdr:nvCxnSpPr>
      <xdr:spPr>
        <a:xfrm>
          <a:off x="3098800" y="6314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167640</xdr:rowOff>
    </xdr:from>
    <xdr:to>
      <xdr:col>20</xdr:col>
      <xdr:colOff>38100</xdr:colOff>
      <xdr:row>37</xdr:row>
      <xdr:rowOff>97790</xdr:rowOff>
    </xdr:to>
    <xdr:sp macro="" textlink="">
      <xdr:nvSpPr>
        <xdr:cNvPr id="70" name="フローチャート: 判断 69"/>
        <xdr:cNvSpPr/>
      </xdr:nvSpPr>
      <xdr:spPr>
        <a:xfrm>
          <a:off x="3937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82567</xdr:rowOff>
    </xdr:from>
    <xdr:ext cx="736600" cy="259045"/>
    <xdr:sp macro="" textlink="">
      <xdr:nvSpPr>
        <xdr:cNvPr id="71" name="テキスト ボックス 70"/>
        <xdr:cNvSpPr txBox="1"/>
      </xdr:nvSpPr>
      <xdr:spPr>
        <a:xfrm>
          <a:off x="3606800" y="642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142240</xdr:rowOff>
    </xdr:from>
    <xdr:to>
      <xdr:col>15</xdr:col>
      <xdr:colOff>98425</xdr:colOff>
      <xdr:row>37</xdr:row>
      <xdr:rowOff>62230</xdr:rowOff>
    </xdr:to>
    <xdr:cxnSp macro="">
      <xdr:nvCxnSpPr>
        <xdr:cNvPr id="72" name="直線コネクタ 71"/>
        <xdr:cNvCxnSpPr/>
      </xdr:nvCxnSpPr>
      <xdr:spPr>
        <a:xfrm flipV="1">
          <a:off x="2209800" y="631444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144780</xdr:rowOff>
    </xdr:from>
    <xdr:to>
      <xdr:col>15</xdr:col>
      <xdr:colOff>149225</xdr:colOff>
      <xdr:row>37</xdr:row>
      <xdr:rowOff>74930</xdr:rowOff>
    </xdr:to>
    <xdr:sp macro="" textlink="">
      <xdr:nvSpPr>
        <xdr:cNvPr id="73" name="フローチャート: 判断 72"/>
        <xdr:cNvSpPr/>
      </xdr:nvSpPr>
      <xdr:spPr>
        <a:xfrm>
          <a:off x="3048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74" name="テキスト ボックス 73"/>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37</xdr:row>
      <xdr:rowOff>62230</xdr:rowOff>
    </xdr:to>
    <xdr:cxnSp macro="">
      <xdr:nvCxnSpPr>
        <xdr:cNvPr id="75" name="直線コネクタ 74"/>
        <xdr:cNvCxnSpPr/>
      </xdr:nvCxnSpPr>
      <xdr:spPr>
        <a:xfrm>
          <a:off x="1320800" y="610108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156210</xdr:rowOff>
    </xdr:from>
    <xdr:to>
      <xdr:col>11</xdr:col>
      <xdr:colOff>60325</xdr:colOff>
      <xdr:row>38</xdr:row>
      <xdr:rowOff>86360</xdr:rowOff>
    </xdr:to>
    <xdr:sp macro="" textlink="">
      <xdr:nvSpPr>
        <xdr:cNvPr id="76" name="フローチャート: 判断 75"/>
        <xdr:cNvSpPr/>
      </xdr:nvSpPr>
      <xdr:spPr>
        <a:xfrm>
          <a:off x="2159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71137</xdr:rowOff>
    </xdr:from>
    <xdr:ext cx="762000" cy="259045"/>
    <xdr:sp macro="" textlink="">
      <xdr:nvSpPr>
        <xdr:cNvPr id="77" name="テキスト ボックス 76"/>
        <xdr:cNvSpPr txBox="1"/>
      </xdr:nvSpPr>
      <xdr:spPr>
        <a:xfrm>
          <a:off x="1828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78" name="フローチャート: 判断 77"/>
        <xdr:cNvSpPr/>
      </xdr:nvSpPr>
      <xdr:spPr>
        <a:xfrm>
          <a:off x="12700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79" name="テキスト ボックス 78"/>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160020</xdr:rowOff>
    </xdr:from>
    <xdr:to>
      <xdr:col>20</xdr:col>
      <xdr:colOff>38100</xdr:colOff>
      <xdr:row>37</xdr:row>
      <xdr:rowOff>90170</xdr:rowOff>
    </xdr:to>
    <xdr:sp macro="" textlink="">
      <xdr:nvSpPr>
        <xdr:cNvPr id="87" name="楕円 86"/>
        <xdr:cNvSpPr/>
      </xdr:nvSpPr>
      <xdr:spPr>
        <a:xfrm>
          <a:off x="3937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100347</xdr:rowOff>
    </xdr:from>
    <xdr:ext cx="736600" cy="259045"/>
    <xdr:sp macro="" textlink="">
      <xdr:nvSpPr>
        <xdr:cNvPr id="88" name="テキスト ボックス 87"/>
        <xdr:cNvSpPr txBox="1"/>
      </xdr:nvSpPr>
      <xdr:spPr>
        <a:xfrm>
          <a:off x="3606800" y="610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91440</xdr:rowOff>
    </xdr:from>
    <xdr:to>
      <xdr:col>15</xdr:col>
      <xdr:colOff>149225</xdr:colOff>
      <xdr:row>37</xdr:row>
      <xdr:rowOff>21590</xdr:rowOff>
    </xdr:to>
    <xdr:sp macro="" textlink="">
      <xdr:nvSpPr>
        <xdr:cNvPr id="89" name="楕円 88"/>
        <xdr:cNvSpPr/>
      </xdr:nvSpPr>
      <xdr:spPr>
        <a:xfrm>
          <a:off x="3048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31767</xdr:rowOff>
    </xdr:from>
    <xdr:ext cx="762000" cy="259045"/>
    <xdr:sp macro="" textlink="">
      <xdr:nvSpPr>
        <xdr:cNvPr id="90" name="テキスト ボックス 89"/>
        <xdr:cNvSpPr txBox="1"/>
      </xdr:nvSpPr>
      <xdr:spPr>
        <a:xfrm>
          <a:off x="2717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11430</xdr:rowOff>
    </xdr:from>
    <xdr:to>
      <xdr:col>11</xdr:col>
      <xdr:colOff>60325</xdr:colOff>
      <xdr:row>37</xdr:row>
      <xdr:rowOff>113030</xdr:rowOff>
    </xdr:to>
    <xdr:sp macro="" textlink="">
      <xdr:nvSpPr>
        <xdr:cNvPr id="91" name="楕円 90"/>
        <xdr:cNvSpPr/>
      </xdr:nvSpPr>
      <xdr:spPr>
        <a:xfrm>
          <a:off x="2159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123207</xdr:rowOff>
    </xdr:from>
    <xdr:ext cx="762000" cy="259045"/>
    <xdr:sp macro="" textlink="">
      <xdr:nvSpPr>
        <xdr:cNvPr id="92" name="テキスト ボックス 91"/>
        <xdr:cNvSpPr txBox="1"/>
      </xdr:nvSpPr>
      <xdr:spPr>
        <a:xfrm>
          <a:off x="1828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49530</xdr:rowOff>
    </xdr:from>
    <xdr:to>
      <xdr:col>6</xdr:col>
      <xdr:colOff>171450</xdr:colOff>
      <xdr:row>35</xdr:row>
      <xdr:rowOff>151130</xdr:rowOff>
    </xdr:to>
    <xdr:sp macro="" textlink="">
      <xdr:nvSpPr>
        <xdr:cNvPr id="93" name="楕円 92"/>
        <xdr:cNvSpPr/>
      </xdr:nvSpPr>
      <xdr:spPr>
        <a:xfrm>
          <a:off x="1270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161307</xdr:rowOff>
    </xdr:from>
    <xdr:ext cx="762000" cy="259045"/>
    <xdr:sp macro="" textlink="">
      <xdr:nvSpPr>
        <xdr:cNvPr id="94" name="テキスト ボックス 93"/>
        <xdr:cNvSpPr txBox="1"/>
      </xdr:nvSpPr>
      <xdr:spPr>
        <a:xfrm>
          <a:off x="939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類似団体平均と</a:t>
          </a:r>
          <a:r>
            <a:rPr kumimoji="1" lang="ja-JP" altLang="en-US" sz="1100">
              <a:solidFill>
                <a:schemeClr val="dk1"/>
              </a:solidFill>
              <a:effectLst/>
              <a:latin typeface="+mn-lt"/>
              <a:ea typeface="+mn-ea"/>
              <a:cs typeface="+mn-cs"/>
            </a:rPr>
            <a:t>比較し</a:t>
          </a:r>
          <a:r>
            <a:rPr kumimoji="1" lang="ja-JP" altLang="ja-JP" sz="1100">
              <a:solidFill>
                <a:schemeClr val="dk1"/>
              </a:solidFill>
              <a:effectLst/>
              <a:latin typeface="+mn-lt"/>
              <a:ea typeface="+mn-ea"/>
              <a:cs typeface="+mn-cs"/>
            </a:rPr>
            <a:t>同水準</a:t>
          </a:r>
          <a:r>
            <a:rPr kumimoji="1" lang="ja-JP" altLang="en-US" sz="1100">
              <a:solidFill>
                <a:schemeClr val="dk1"/>
              </a:solidFill>
              <a:effectLst/>
              <a:latin typeface="+mn-lt"/>
              <a:ea typeface="+mn-ea"/>
              <a:cs typeface="+mn-cs"/>
            </a:rPr>
            <a:t>以下で推移</a:t>
          </a:r>
          <a:r>
            <a:rPr kumimoji="1" lang="ja-JP" altLang="ja-JP" sz="1100">
              <a:solidFill>
                <a:schemeClr val="dk1"/>
              </a:solidFill>
              <a:effectLst/>
              <a:latin typeface="+mn-lt"/>
              <a:ea typeface="+mn-ea"/>
              <a:cs typeface="+mn-cs"/>
            </a:rPr>
            <a:t>している。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事務事業の見直し・効率化</a:t>
          </a:r>
          <a:r>
            <a:rPr kumimoji="1" lang="ja-JP" altLang="en-US" sz="1100">
              <a:solidFill>
                <a:schemeClr val="dk1"/>
              </a:solidFill>
              <a:effectLst/>
              <a:latin typeface="+mn-lt"/>
              <a:ea typeface="+mn-ea"/>
              <a:cs typeface="+mn-cs"/>
            </a:rPr>
            <a:t>を継続し</a:t>
          </a:r>
          <a:r>
            <a:rPr kumimoji="1" lang="ja-JP" altLang="ja-JP" sz="1100">
              <a:solidFill>
                <a:schemeClr val="dk1"/>
              </a:solidFill>
              <a:effectLst/>
              <a:latin typeface="+mn-lt"/>
              <a:ea typeface="+mn-ea"/>
              <a:cs typeface="+mn-cs"/>
            </a:rPr>
            <a:t>、物件費を</a:t>
          </a:r>
          <a:r>
            <a:rPr kumimoji="1" lang="ja-JP" altLang="en-US" sz="1100">
              <a:solidFill>
                <a:schemeClr val="dk1"/>
              </a:solidFill>
              <a:effectLst/>
              <a:latin typeface="+mn-lt"/>
              <a:ea typeface="+mn-ea"/>
              <a:cs typeface="+mn-cs"/>
            </a:rPr>
            <a:t>含む</a:t>
          </a:r>
          <a:r>
            <a:rPr kumimoji="1" lang="ja-JP" altLang="ja-JP" sz="1100">
              <a:solidFill>
                <a:schemeClr val="dk1"/>
              </a:solidFill>
              <a:effectLst/>
              <a:latin typeface="+mn-lt"/>
              <a:ea typeface="+mn-ea"/>
              <a:cs typeface="+mn-cs"/>
            </a:rPr>
            <a:t>経常経費の抑制</a:t>
          </a:r>
          <a:r>
            <a:rPr kumimoji="1" lang="ja-JP" altLang="en-US" sz="1100">
              <a:solidFill>
                <a:schemeClr val="dk1"/>
              </a:solidFill>
              <a:effectLst/>
              <a:latin typeface="+mn-lt"/>
              <a:ea typeface="+mn-ea"/>
              <a:cs typeface="+mn-cs"/>
            </a:rPr>
            <a:t>を図って</a:t>
          </a:r>
          <a:r>
            <a:rPr kumimoji="1" lang="ja-JP" altLang="ja-JP" sz="1100">
              <a:solidFill>
                <a:schemeClr val="dk1"/>
              </a:solidFill>
              <a:effectLst/>
              <a:latin typeface="+mn-lt"/>
              <a:ea typeface="+mn-ea"/>
              <a:cs typeface="+mn-cs"/>
            </a:rPr>
            <a:t>いく。</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1270</xdr:rowOff>
    </xdr:from>
    <xdr:to>
      <xdr:col>82</xdr:col>
      <xdr:colOff>107950</xdr:colOff>
      <xdr:row>20</xdr:row>
      <xdr:rowOff>122428</xdr:rowOff>
    </xdr:to>
    <xdr:cxnSp macro="">
      <xdr:nvCxnSpPr>
        <xdr:cNvPr id="119" name="直線コネクタ 118"/>
        <xdr:cNvCxnSpPr/>
      </xdr:nvCxnSpPr>
      <xdr:spPr>
        <a:xfrm flipV="1">
          <a:off x="16510000" y="2573020"/>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94505</xdr:rowOff>
    </xdr:from>
    <xdr:ext cx="762000" cy="259045"/>
    <xdr:sp macro="" textlink="">
      <xdr:nvSpPr>
        <xdr:cNvPr id="120" name="物件費最小値テキスト"/>
        <xdr:cNvSpPr txBox="1"/>
      </xdr:nvSpPr>
      <xdr:spPr>
        <a:xfrm>
          <a:off x="16598900" y="352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122428</xdr:rowOff>
    </xdr:from>
    <xdr:to>
      <xdr:col>82</xdr:col>
      <xdr:colOff>196850</xdr:colOff>
      <xdr:row>20</xdr:row>
      <xdr:rowOff>122428</xdr:rowOff>
    </xdr:to>
    <xdr:cxnSp macro="">
      <xdr:nvCxnSpPr>
        <xdr:cNvPr id="121" name="直線コネクタ 120"/>
        <xdr:cNvCxnSpPr/>
      </xdr:nvCxnSpPr>
      <xdr:spPr>
        <a:xfrm>
          <a:off x="16421100" y="355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87647</xdr:rowOff>
    </xdr:from>
    <xdr:ext cx="762000" cy="259045"/>
    <xdr:sp macro="" textlink="">
      <xdr:nvSpPr>
        <xdr:cNvPr id="122" name="物件費最大値テキスト"/>
        <xdr:cNvSpPr txBox="1"/>
      </xdr:nvSpPr>
      <xdr:spPr>
        <a:xfrm>
          <a:off x="16598900" y="231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1270</xdr:rowOff>
    </xdr:from>
    <xdr:to>
      <xdr:col>82</xdr:col>
      <xdr:colOff>196850</xdr:colOff>
      <xdr:row>15</xdr:row>
      <xdr:rowOff>1270</xdr:rowOff>
    </xdr:to>
    <xdr:cxnSp macro="">
      <xdr:nvCxnSpPr>
        <xdr:cNvPr id="123" name="直線コネクタ 122"/>
        <xdr:cNvCxnSpPr/>
      </xdr:nvCxnSpPr>
      <xdr:spPr>
        <a:xfrm>
          <a:off x="16421100" y="257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122428</xdr:rowOff>
    </xdr:from>
    <xdr:to>
      <xdr:col>82</xdr:col>
      <xdr:colOff>107950</xdr:colOff>
      <xdr:row>16</xdr:row>
      <xdr:rowOff>122428</xdr:rowOff>
    </xdr:to>
    <xdr:cxnSp macro="">
      <xdr:nvCxnSpPr>
        <xdr:cNvPr id="124" name="直線コネクタ 123"/>
        <xdr:cNvCxnSpPr/>
      </xdr:nvCxnSpPr>
      <xdr:spPr>
        <a:xfrm>
          <a:off x="15671800" y="28656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5" name="物件費平均値テキスト"/>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6" name="フローチャート: 判断 125"/>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67564</xdr:rowOff>
    </xdr:from>
    <xdr:to>
      <xdr:col>78</xdr:col>
      <xdr:colOff>69850</xdr:colOff>
      <xdr:row>16</xdr:row>
      <xdr:rowOff>122428</xdr:rowOff>
    </xdr:to>
    <xdr:cxnSp macro="">
      <xdr:nvCxnSpPr>
        <xdr:cNvPr id="127" name="直線コネクタ 126"/>
        <xdr:cNvCxnSpPr/>
      </xdr:nvCxnSpPr>
      <xdr:spPr>
        <a:xfrm>
          <a:off x="14782800" y="281076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140208</xdr:rowOff>
    </xdr:from>
    <xdr:to>
      <xdr:col>78</xdr:col>
      <xdr:colOff>120650</xdr:colOff>
      <xdr:row>17</xdr:row>
      <xdr:rowOff>70358</xdr:rowOff>
    </xdr:to>
    <xdr:sp macro="" textlink="">
      <xdr:nvSpPr>
        <xdr:cNvPr id="128" name="フローチャート: 判断 127"/>
        <xdr:cNvSpPr/>
      </xdr:nvSpPr>
      <xdr:spPr>
        <a:xfrm>
          <a:off x="15621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55135</xdr:rowOff>
    </xdr:from>
    <xdr:ext cx="736600" cy="259045"/>
    <xdr:sp macro="" textlink="">
      <xdr:nvSpPr>
        <xdr:cNvPr id="129" name="テキスト ボックス 128"/>
        <xdr:cNvSpPr txBox="1"/>
      </xdr:nvSpPr>
      <xdr:spPr>
        <a:xfrm>
          <a:off x="15290800" y="2969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62992</xdr:rowOff>
    </xdr:from>
    <xdr:to>
      <xdr:col>73</xdr:col>
      <xdr:colOff>180975</xdr:colOff>
      <xdr:row>16</xdr:row>
      <xdr:rowOff>67564</xdr:rowOff>
    </xdr:to>
    <xdr:cxnSp macro="">
      <xdr:nvCxnSpPr>
        <xdr:cNvPr id="130" name="直線コネクタ 129"/>
        <xdr:cNvCxnSpPr/>
      </xdr:nvCxnSpPr>
      <xdr:spPr>
        <a:xfrm>
          <a:off x="13893800" y="28061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85344</xdr:rowOff>
    </xdr:from>
    <xdr:to>
      <xdr:col>74</xdr:col>
      <xdr:colOff>31750</xdr:colOff>
      <xdr:row>17</xdr:row>
      <xdr:rowOff>15494</xdr:rowOff>
    </xdr:to>
    <xdr:sp macro="" textlink="">
      <xdr:nvSpPr>
        <xdr:cNvPr id="131" name="フローチャート: 判断 130"/>
        <xdr:cNvSpPr/>
      </xdr:nvSpPr>
      <xdr:spPr>
        <a:xfrm>
          <a:off x="14732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271</xdr:rowOff>
    </xdr:from>
    <xdr:ext cx="762000" cy="259045"/>
    <xdr:sp macro="" textlink="">
      <xdr:nvSpPr>
        <xdr:cNvPr id="132" name="テキスト ボックス 131"/>
        <xdr:cNvSpPr txBox="1"/>
      </xdr:nvSpPr>
      <xdr:spPr>
        <a:xfrm>
          <a:off x="14401800" y="291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62992</xdr:rowOff>
    </xdr:from>
    <xdr:to>
      <xdr:col>69</xdr:col>
      <xdr:colOff>92075</xdr:colOff>
      <xdr:row>17</xdr:row>
      <xdr:rowOff>56134</xdr:rowOff>
    </xdr:to>
    <xdr:cxnSp macro="">
      <xdr:nvCxnSpPr>
        <xdr:cNvPr id="133" name="直線コネクタ 132"/>
        <xdr:cNvCxnSpPr/>
      </xdr:nvCxnSpPr>
      <xdr:spPr>
        <a:xfrm flipV="1">
          <a:off x="13004800" y="28061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121920</xdr:rowOff>
    </xdr:from>
    <xdr:to>
      <xdr:col>69</xdr:col>
      <xdr:colOff>142875</xdr:colOff>
      <xdr:row>17</xdr:row>
      <xdr:rowOff>52070</xdr:rowOff>
    </xdr:to>
    <xdr:sp macro="" textlink="">
      <xdr:nvSpPr>
        <xdr:cNvPr id="134" name="フローチャート: 判断 133"/>
        <xdr:cNvSpPr/>
      </xdr:nvSpPr>
      <xdr:spPr>
        <a:xfrm>
          <a:off x="138430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36847</xdr:rowOff>
    </xdr:from>
    <xdr:ext cx="762000" cy="259045"/>
    <xdr:sp macro="" textlink="">
      <xdr:nvSpPr>
        <xdr:cNvPr id="135" name="テキスト ボックス 134"/>
        <xdr:cNvSpPr txBox="1"/>
      </xdr:nvSpPr>
      <xdr:spPr>
        <a:xfrm>
          <a:off x="135128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36" name="フローチャート: 判断 135"/>
        <xdr:cNvSpPr/>
      </xdr:nvSpPr>
      <xdr:spPr>
        <a:xfrm>
          <a:off x="129540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117111</xdr:rowOff>
    </xdr:from>
    <xdr:ext cx="762000" cy="259045"/>
    <xdr:sp macro="" textlink="">
      <xdr:nvSpPr>
        <xdr:cNvPr id="137" name="テキスト ボックス 136"/>
        <xdr:cNvSpPr txBox="1"/>
      </xdr:nvSpPr>
      <xdr:spPr>
        <a:xfrm>
          <a:off x="12623800" y="2688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71628</xdr:rowOff>
    </xdr:from>
    <xdr:to>
      <xdr:col>82</xdr:col>
      <xdr:colOff>158750</xdr:colOff>
      <xdr:row>17</xdr:row>
      <xdr:rowOff>1778</xdr:rowOff>
    </xdr:to>
    <xdr:sp macro="" textlink="">
      <xdr:nvSpPr>
        <xdr:cNvPr id="143" name="楕円 142"/>
        <xdr:cNvSpPr/>
      </xdr:nvSpPr>
      <xdr:spPr>
        <a:xfrm>
          <a:off x="164592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88155</xdr:rowOff>
    </xdr:from>
    <xdr:ext cx="762000" cy="259045"/>
    <xdr:sp macro="" textlink="">
      <xdr:nvSpPr>
        <xdr:cNvPr id="144" name="物件費該当値テキスト"/>
        <xdr:cNvSpPr txBox="1"/>
      </xdr:nvSpPr>
      <xdr:spPr>
        <a:xfrm>
          <a:off x="16598900" y="265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71628</xdr:rowOff>
    </xdr:from>
    <xdr:to>
      <xdr:col>78</xdr:col>
      <xdr:colOff>120650</xdr:colOff>
      <xdr:row>17</xdr:row>
      <xdr:rowOff>1778</xdr:rowOff>
    </xdr:to>
    <xdr:sp macro="" textlink="">
      <xdr:nvSpPr>
        <xdr:cNvPr id="145" name="楕円 144"/>
        <xdr:cNvSpPr/>
      </xdr:nvSpPr>
      <xdr:spPr>
        <a:xfrm>
          <a:off x="15621000" y="281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11955</xdr:rowOff>
    </xdr:from>
    <xdr:ext cx="736600" cy="259045"/>
    <xdr:sp macro="" textlink="">
      <xdr:nvSpPr>
        <xdr:cNvPr id="146" name="テキスト ボックス 145"/>
        <xdr:cNvSpPr txBox="1"/>
      </xdr:nvSpPr>
      <xdr:spPr>
        <a:xfrm>
          <a:off x="15290800" y="2583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16764</xdr:rowOff>
    </xdr:from>
    <xdr:to>
      <xdr:col>74</xdr:col>
      <xdr:colOff>31750</xdr:colOff>
      <xdr:row>16</xdr:row>
      <xdr:rowOff>118364</xdr:rowOff>
    </xdr:to>
    <xdr:sp macro="" textlink="">
      <xdr:nvSpPr>
        <xdr:cNvPr id="147" name="楕円 146"/>
        <xdr:cNvSpPr/>
      </xdr:nvSpPr>
      <xdr:spPr>
        <a:xfrm>
          <a:off x="14732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128541</xdr:rowOff>
    </xdr:from>
    <xdr:ext cx="762000" cy="259045"/>
    <xdr:sp macro="" textlink="">
      <xdr:nvSpPr>
        <xdr:cNvPr id="148" name="テキスト ボックス 147"/>
        <xdr:cNvSpPr txBox="1"/>
      </xdr:nvSpPr>
      <xdr:spPr>
        <a:xfrm>
          <a:off x="14401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12192</xdr:rowOff>
    </xdr:from>
    <xdr:to>
      <xdr:col>69</xdr:col>
      <xdr:colOff>142875</xdr:colOff>
      <xdr:row>16</xdr:row>
      <xdr:rowOff>113792</xdr:rowOff>
    </xdr:to>
    <xdr:sp macro="" textlink="">
      <xdr:nvSpPr>
        <xdr:cNvPr id="149" name="楕円 148"/>
        <xdr:cNvSpPr/>
      </xdr:nvSpPr>
      <xdr:spPr>
        <a:xfrm>
          <a:off x="13843000" y="27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123969</xdr:rowOff>
    </xdr:from>
    <xdr:ext cx="762000" cy="259045"/>
    <xdr:sp macro="" textlink="">
      <xdr:nvSpPr>
        <xdr:cNvPr id="150" name="テキスト ボックス 149"/>
        <xdr:cNvSpPr txBox="1"/>
      </xdr:nvSpPr>
      <xdr:spPr>
        <a:xfrm>
          <a:off x="13512800" y="25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5334</xdr:rowOff>
    </xdr:from>
    <xdr:to>
      <xdr:col>65</xdr:col>
      <xdr:colOff>53975</xdr:colOff>
      <xdr:row>17</xdr:row>
      <xdr:rowOff>106934</xdr:rowOff>
    </xdr:to>
    <xdr:sp macro="" textlink="">
      <xdr:nvSpPr>
        <xdr:cNvPr id="151" name="楕円 150"/>
        <xdr:cNvSpPr/>
      </xdr:nvSpPr>
      <xdr:spPr>
        <a:xfrm>
          <a:off x="12954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91711</xdr:rowOff>
    </xdr:from>
    <xdr:ext cx="762000" cy="259045"/>
    <xdr:sp macro="" textlink="">
      <xdr:nvSpPr>
        <xdr:cNvPr id="152" name="テキスト ボックス 151"/>
        <xdr:cNvSpPr txBox="1"/>
      </xdr:nvSpPr>
      <xdr:spPr>
        <a:xfrm>
          <a:off x="12623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類似団体と比較し経常収支比率が高くなっている。</a:t>
          </a:r>
          <a:r>
            <a:rPr kumimoji="1" lang="ja-JP" altLang="en-US" sz="1100">
              <a:solidFill>
                <a:schemeClr val="dk1"/>
              </a:solidFill>
              <a:effectLst/>
              <a:latin typeface="+mn-lt"/>
              <a:ea typeface="+mn-ea"/>
              <a:cs typeface="+mn-cs"/>
            </a:rPr>
            <a:t>各種福祉サービス単価の増傾向が続いていることによるほか、物価高騰対策事業等の実施</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る影響が大きい。</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61</xdr:row>
      <xdr:rowOff>165100</xdr:rowOff>
    </xdr:to>
    <xdr:cxnSp macro="">
      <xdr:nvCxnSpPr>
        <xdr:cNvPr id="180" name="直線コネクタ 179"/>
        <xdr:cNvCxnSpPr/>
      </xdr:nvCxnSpPr>
      <xdr:spPr>
        <a:xfrm flipV="1">
          <a:off x="4826000" y="900430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137177</xdr:rowOff>
    </xdr:from>
    <xdr:ext cx="762000" cy="259045"/>
    <xdr:sp macro="" textlink="">
      <xdr:nvSpPr>
        <xdr:cNvPr id="181" name="扶助費最小値テキスト"/>
        <xdr:cNvSpPr txBox="1"/>
      </xdr:nvSpPr>
      <xdr:spPr>
        <a:xfrm>
          <a:off x="4914900" y="10595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165100</xdr:rowOff>
    </xdr:from>
    <xdr:to>
      <xdr:col>24</xdr:col>
      <xdr:colOff>114300</xdr:colOff>
      <xdr:row>61</xdr:row>
      <xdr:rowOff>165100</xdr:rowOff>
    </xdr:to>
    <xdr:cxnSp macro="">
      <xdr:nvCxnSpPr>
        <xdr:cNvPr id="182" name="直線コネクタ 181"/>
        <xdr:cNvCxnSpPr/>
      </xdr:nvCxnSpPr>
      <xdr:spPr>
        <a:xfrm>
          <a:off x="4737100" y="10623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69850</xdr:rowOff>
    </xdr:from>
    <xdr:to>
      <xdr:col>24</xdr:col>
      <xdr:colOff>25400</xdr:colOff>
      <xdr:row>58</xdr:row>
      <xdr:rowOff>146050</xdr:rowOff>
    </xdr:to>
    <xdr:cxnSp macro="">
      <xdr:nvCxnSpPr>
        <xdr:cNvPr id="185" name="直線コネクタ 184"/>
        <xdr:cNvCxnSpPr/>
      </xdr:nvCxnSpPr>
      <xdr:spPr>
        <a:xfrm>
          <a:off x="3987800" y="9842500"/>
          <a:ext cx="838200" cy="24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73677</xdr:rowOff>
    </xdr:from>
    <xdr:ext cx="762000" cy="259045"/>
    <xdr:sp macro="" textlink="">
      <xdr:nvSpPr>
        <xdr:cNvPr id="186" name="扶助費平均値テキスト"/>
        <xdr:cNvSpPr txBox="1"/>
      </xdr:nvSpPr>
      <xdr:spPr>
        <a:xfrm>
          <a:off x="4914900" y="9331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7" name="フローチャート: 判断 186"/>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31750</xdr:rowOff>
    </xdr:from>
    <xdr:to>
      <xdr:col>19</xdr:col>
      <xdr:colOff>187325</xdr:colOff>
      <xdr:row>57</xdr:row>
      <xdr:rowOff>69850</xdr:rowOff>
    </xdr:to>
    <xdr:cxnSp macro="">
      <xdr:nvCxnSpPr>
        <xdr:cNvPr id="188" name="直線コネクタ 187"/>
        <xdr:cNvCxnSpPr/>
      </xdr:nvCxnSpPr>
      <xdr:spPr>
        <a:xfrm>
          <a:off x="3098800" y="9804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31750</xdr:rowOff>
    </xdr:from>
    <xdr:to>
      <xdr:col>15</xdr:col>
      <xdr:colOff>98425</xdr:colOff>
      <xdr:row>58</xdr:row>
      <xdr:rowOff>50800</xdr:rowOff>
    </xdr:to>
    <xdr:cxnSp macro="">
      <xdr:nvCxnSpPr>
        <xdr:cNvPr id="191" name="直線コネクタ 190"/>
        <xdr:cNvCxnSpPr/>
      </xdr:nvCxnSpPr>
      <xdr:spPr>
        <a:xfrm flipV="1">
          <a:off x="2209800" y="98044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2" name="フローチャート: 判断 191"/>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193" name="テキスト ボックス 192"/>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107950</xdr:rowOff>
    </xdr:from>
    <xdr:to>
      <xdr:col>11</xdr:col>
      <xdr:colOff>9525</xdr:colOff>
      <xdr:row>58</xdr:row>
      <xdr:rowOff>50800</xdr:rowOff>
    </xdr:to>
    <xdr:cxnSp macro="">
      <xdr:nvCxnSpPr>
        <xdr:cNvPr id="194" name="直線コネクタ 193"/>
        <xdr:cNvCxnSpPr/>
      </xdr:nvCxnSpPr>
      <xdr:spPr>
        <a:xfrm>
          <a:off x="1320800" y="9880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195" name="フローチャート: 判断 194"/>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196" name="テキスト ボックス 195"/>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197" name="フローチャート: 判断 196"/>
        <xdr:cNvSpPr/>
      </xdr:nvSpPr>
      <xdr:spPr>
        <a:xfrm>
          <a:off x="1270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198" name="テキスト ボックス 197"/>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95250</xdr:rowOff>
    </xdr:from>
    <xdr:to>
      <xdr:col>24</xdr:col>
      <xdr:colOff>76200</xdr:colOff>
      <xdr:row>59</xdr:row>
      <xdr:rowOff>25400</xdr:rowOff>
    </xdr:to>
    <xdr:sp macro="" textlink="">
      <xdr:nvSpPr>
        <xdr:cNvPr id="204" name="楕円 203"/>
        <xdr:cNvSpPr/>
      </xdr:nvSpPr>
      <xdr:spPr>
        <a:xfrm>
          <a:off x="4775200" y="1003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67327</xdr:rowOff>
    </xdr:from>
    <xdr:ext cx="762000" cy="259045"/>
    <xdr:sp macro="" textlink="">
      <xdr:nvSpPr>
        <xdr:cNvPr id="205" name="扶助費該当値テキスト"/>
        <xdr:cNvSpPr txBox="1"/>
      </xdr:nvSpPr>
      <xdr:spPr>
        <a:xfrm>
          <a:off x="49149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19050</xdr:rowOff>
    </xdr:from>
    <xdr:to>
      <xdr:col>20</xdr:col>
      <xdr:colOff>38100</xdr:colOff>
      <xdr:row>57</xdr:row>
      <xdr:rowOff>120650</xdr:rowOff>
    </xdr:to>
    <xdr:sp macro="" textlink="">
      <xdr:nvSpPr>
        <xdr:cNvPr id="206" name="楕円 205"/>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207" name="テキスト ボックス 206"/>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152400</xdr:rowOff>
    </xdr:from>
    <xdr:to>
      <xdr:col>15</xdr:col>
      <xdr:colOff>149225</xdr:colOff>
      <xdr:row>57</xdr:row>
      <xdr:rowOff>82550</xdr:rowOff>
    </xdr:to>
    <xdr:sp macro="" textlink="">
      <xdr:nvSpPr>
        <xdr:cNvPr id="208" name="楕円 207"/>
        <xdr:cNvSpPr/>
      </xdr:nvSpPr>
      <xdr:spPr>
        <a:xfrm>
          <a:off x="3048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67327</xdr:rowOff>
    </xdr:from>
    <xdr:ext cx="762000" cy="259045"/>
    <xdr:sp macro="" textlink="">
      <xdr:nvSpPr>
        <xdr:cNvPr id="209" name="テキスト ボックス 208"/>
        <xdr:cNvSpPr txBox="1"/>
      </xdr:nvSpPr>
      <xdr:spPr>
        <a:xfrm>
          <a:off x="2717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0" name="楕円 209"/>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1" name="テキスト ボックス 210"/>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57150</xdr:rowOff>
    </xdr:from>
    <xdr:to>
      <xdr:col>6</xdr:col>
      <xdr:colOff>171450</xdr:colOff>
      <xdr:row>57</xdr:row>
      <xdr:rowOff>158750</xdr:rowOff>
    </xdr:to>
    <xdr:sp macro="" textlink="">
      <xdr:nvSpPr>
        <xdr:cNvPr id="212" name="楕円 211"/>
        <xdr:cNvSpPr/>
      </xdr:nvSpPr>
      <xdr:spPr>
        <a:xfrm>
          <a:off x="1270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143527</xdr:rowOff>
    </xdr:from>
    <xdr:ext cx="762000" cy="259045"/>
    <xdr:sp macro="" textlink="">
      <xdr:nvSpPr>
        <xdr:cNvPr id="213" name="テキスト ボックス 212"/>
        <xdr:cNvSpPr txBox="1"/>
      </xdr:nvSpPr>
      <xdr:spPr>
        <a:xfrm>
          <a:off x="939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下水道事業</a:t>
          </a:r>
          <a:r>
            <a:rPr kumimoji="1" lang="ja-JP" altLang="en-US" sz="1100">
              <a:solidFill>
                <a:schemeClr val="dk1"/>
              </a:solidFill>
              <a:effectLst/>
              <a:latin typeface="+mn-lt"/>
              <a:ea typeface="+mn-ea"/>
              <a:cs typeface="+mn-cs"/>
            </a:rPr>
            <a:t>への繰出</a:t>
          </a:r>
          <a:r>
            <a:rPr kumimoji="1" lang="ja-JP" altLang="ja-JP" sz="1100">
              <a:solidFill>
                <a:schemeClr val="dk1"/>
              </a:solidFill>
              <a:effectLst/>
              <a:latin typeface="+mn-lt"/>
              <a:ea typeface="+mn-ea"/>
              <a:cs typeface="+mn-cs"/>
            </a:rPr>
            <a:t>のほか、医療・介護に係る給付費の増加に</a:t>
          </a:r>
          <a:r>
            <a:rPr kumimoji="1" lang="ja-JP" altLang="en-US" sz="1100">
              <a:solidFill>
                <a:schemeClr val="dk1"/>
              </a:solidFill>
              <a:effectLst/>
              <a:latin typeface="+mn-lt"/>
              <a:ea typeface="+mn-ea"/>
              <a:cs typeface="+mn-cs"/>
            </a:rPr>
            <a:t>伴う</a:t>
          </a:r>
          <a:r>
            <a:rPr kumimoji="1" lang="ja-JP" altLang="ja-JP" sz="1100">
              <a:solidFill>
                <a:schemeClr val="dk1"/>
              </a:solidFill>
              <a:effectLst/>
              <a:latin typeface="+mn-lt"/>
              <a:ea typeface="+mn-ea"/>
              <a:cs typeface="+mn-cs"/>
            </a:rPr>
            <a:t>特別会計への繰出</a:t>
          </a:r>
          <a:r>
            <a:rPr kumimoji="1" lang="ja-JP" altLang="en-US" sz="1100">
              <a:solidFill>
                <a:schemeClr val="dk1"/>
              </a:solidFill>
              <a:effectLst/>
              <a:latin typeface="+mn-lt"/>
              <a:ea typeface="+mn-ea"/>
              <a:cs typeface="+mn-cs"/>
            </a:rPr>
            <a:t>を行っており、その規模の大きさから類似団体平均を上回っている</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また、令和５年度に大型普通建設事業を実施したことで超過幅が大きくなっている。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今後も、普通会計のほか</a:t>
          </a:r>
          <a:r>
            <a:rPr kumimoji="1" lang="ja-JP" altLang="ja-JP" sz="1100">
              <a:solidFill>
                <a:schemeClr val="dk1"/>
              </a:solidFill>
              <a:effectLst/>
              <a:latin typeface="+mn-lt"/>
              <a:ea typeface="+mn-ea"/>
              <a:cs typeface="+mn-cs"/>
            </a:rPr>
            <a:t>各特別会計における自主財源の確保に努め、繰出の抑制に努めていく。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60</xdr:row>
      <xdr:rowOff>127000</xdr:rowOff>
    </xdr:to>
    <xdr:cxnSp macro="">
      <xdr:nvCxnSpPr>
        <xdr:cNvPr id="241" name="直線コネクタ 240"/>
        <xdr:cNvCxnSpPr/>
      </xdr:nvCxnSpPr>
      <xdr:spPr>
        <a:xfrm flipV="1">
          <a:off x="16510000" y="90652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99077</xdr:rowOff>
    </xdr:from>
    <xdr:ext cx="762000" cy="259045"/>
    <xdr:sp macro="" textlink="">
      <xdr:nvSpPr>
        <xdr:cNvPr id="242" name="その他最小値テキスト"/>
        <xdr:cNvSpPr txBox="1"/>
      </xdr:nvSpPr>
      <xdr:spPr>
        <a:xfrm>
          <a:off x="16598900" y="1038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127000</xdr:rowOff>
    </xdr:from>
    <xdr:to>
      <xdr:col>82</xdr:col>
      <xdr:colOff>196850</xdr:colOff>
      <xdr:row>60</xdr:row>
      <xdr:rowOff>127000</xdr:rowOff>
    </xdr:to>
    <xdr:cxnSp macro="">
      <xdr:nvCxnSpPr>
        <xdr:cNvPr id="243" name="直線コネクタ 242"/>
        <xdr:cNvCxnSpPr/>
      </xdr:nvCxnSpPr>
      <xdr:spPr>
        <a:xfrm>
          <a:off x="16421100" y="1041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4" name="その他最大値テキスト"/>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5" name="直線コネクタ 244"/>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157480</xdr:rowOff>
    </xdr:from>
    <xdr:to>
      <xdr:col>82</xdr:col>
      <xdr:colOff>107950</xdr:colOff>
      <xdr:row>57</xdr:row>
      <xdr:rowOff>54610</xdr:rowOff>
    </xdr:to>
    <xdr:cxnSp macro="">
      <xdr:nvCxnSpPr>
        <xdr:cNvPr id="246" name="直線コネクタ 245"/>
        <xdr:cNvCxnSpPr/>
      </xdr:nvCxnSpPr>
      <xdr:spPr>
        <a:xfrm>
          <a:off x="15671800" y="97586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165117</xdr:rowOff>
    </xdr:from>
    <xdr:ext cx="762000" cy="259045"/>
    <xdr:sp macro="" textlink="">
      <xdr:nvSpPr>
        <xdr:cNvPr id="247" name="その他平均値テキスト"/>
        <xdr:cNvSpPr txBox="1"/>
      </xdr:nvSpPr>
      <xdr:spPr>
        <a:xfrm>
          <a:off x="16598900" y="9423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148590</xdr:rowOff>
    </xdr:from>
    <xdr:to>
      <xdr:col>82</xdr:col>
      <xdr:colOff>158750</xdr:colOff>
      <xdr:row>56</xdr:row>
      <xdr:rowOff>78740</xdr:rowOff>
    </xdr:to>
    <xdr:sp macro="" textlink="">
      <xdr:nvSpPr>
        <xdr:cNvPr id="248" name="フローチャート: 判断 247"/>
        <xdr:cNvSpPr/>
      </xdr:nvSpPr>
      <xdr:spPr>
        <a:xfrm>
          <a:off x="16459200" y="9578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157480</xdr:rowOff>
    </xdr:from>
    <xdr:to>
      <xdr:col>78</xdr:col>
      <xdr:colOff>69850</xdr:colOff>
      <xdr:row>57</xdr:row>
      <xdr:rowOff>77470</xdr:rowOff>
    </xdr:to>
    <xdr:cxnSp macro="">
      <xdr:nvCxnSpPr>
        <xdr:cNvPr id="249" name="直線コネクタ 248"/>
        <xdr:cNvCxnSpPr/>
      </xdr:nvCxnSpPr>
      <xdr:spPr>
        <a:xfrm flipV="1">
          <a:off x="14782800" y="9758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xdr:rowOff>
    </xdr:from>
    <xdr:to>
      <xdr:col>78</xdr:col>
      <xdr:colOff>120650</xdr:colOff>
      <xdr:row>56</xdr:row>
      <xdr:rowOff>109220</xdr:rowOff>
    </xdr:to>
    <xdr:sp macro="" textlink="">
      <xdr:nvSpPr>
        <xdr:cNvPr id="250" name="フローチャート: 判断 249"/>
        <xdr:cNvSpPr/>
      </xdr:nvSpPr>
      <xdr:spPr>
        <a:xfrm>
          <a:off x="15621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119397</xdr:rowOff>
    </xdr:from>
    <xdr:ext cx="736600" cy="259045"/>
    <xdr:sp macro="" textlink="">
      <xdr:nvSpPr>
        <xdr:cNvPr id="251" name="テキスト ボックス 250"/>
        <xdr:cNvSpPr txBox="1"/>
      </xdr:nvSpPr>
      <xdr:spPr>
        <a:xfrm>
          <a:off x="15290800" y="937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57</xdr:row>
      <xdr:rowOff>77470</xdr:rowOff>
    </xdr:to>
    <xdr:cxnSp macro="">
      <xdr:nvCxnSpPr>
        <xdr:cNvPr id="252" name="直線コネクタ 251"/>
        <xdr:cNvCxnSpPr/>
      </xdr:nvCxnSpPr>
      <xdr:spPr>
        <a:xfrm>
          <a:off x="13893800" y="97815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55</xdr:row>
      <xdr:rowOff>140970</xdr:rowOff>
    </xdr:from>
    <xdr:to>
      <xdr:col>74</xdr:col>
      <xdr:colOff>31750</xdr:colOff>
      <xdr:row>56</xdr:row>
      <xdr:rowOff>71120</xdr:rowOff>
    </xdr:to>
    <xdr:sp macro="" textlink="">
      <xdr:nvSpPr>
        <xdr:cNvPr id="253" name="フローチャート: 判断 252"/>
        <xdr:cNvSpPr/>
      </xdr:nvSpPr>
      <xdr:spPr>
        <a:xfrm>
          <a:off x="14732000" y="957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81297</xdr:rowOff>
    </xdr:from>
    <xdr:ext cx="762000" cy="259045"/>
    <xdr:sp macro="" textlink="">
      <xdr:nvSpPr>
        <xdr:cNvPr id="254" name="テキスト ボックス 253"/>
        <xdr:cNvSpPr txBox="1"/>
      </xdr:nvSpPr>
      <xdr:spPr>
        <a:xfrm>
          <a:off x="14401800" y="933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8890</xdr:rowOff>
    </xdr:from>
    <xdr:to>
      <xdr:col>69</xdr:col>
      <xdr:colOff>92075</xdr:colOff>
      <xdr:row>57</xdr:row>
      <xdr:rowOff>46990</xdr:rowOff>
    </xdr:to>
    <xdr:cxnSp macro="">
      <xdr:nvCxnSpPr>
        <xdr:cNvPr id="255" name="直線コネクタ 254"/>
        <xdr:cNvCxnSpPr/>
      </xdr:nvCxnSpPr>
      <xdr:spPr>
        <a:xfrm flipV="1">
          <a:off x="13004800" y="9781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76200</xdr:rowOff>
    </xdr:from>
    <xdr:to>
      <xdr:col>69</xdr:col>
      <xdr:colOff>142875</xdr:colOff>
      <xdr:row>57</xdr:row>
      <xdr:rowOff>6350</xdr:rowOff>
    </xdr:to>
    <xdr:sp macro="" textlink="">
      <xdr:nvSpPr>
        <xdr:cNvPr id="256" name="フローチャート: 判断 255"/>
        <xdr:cNvSpPr/>
      </xdr:nvSpPr>
      <xdr:spPr>
        <a:xfrm>
          <a:off x="13843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16527</xdr:rowOff>
    </xdr:from>
    <xdr:ext cx="762000" cy="259045"/>
    <xdr:sp macro="" textlink="">
      <xdr:nvSpPr>
        <xdr:cNvPr id="257" name="テキスト ボックス 256"/>
        <xdr:cNvSpPr txBox="1"/>
      </xdr:nvSpPr>
      <xdr:spPr>
        <a:xfrm>
          <a:off x="13512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106680</xdr:rowOff>
    </xdr:from>
    <xdr:to>
      <xdr:col>65</xdr:col>
      <xdr:colOff>53975</xdr:colOff>
      <xdr:row>57</xdr:row>
      <xdr:rowOff>36830</xdr:rowOff>
    </xdr:to>
    <xdr:sp macro="" textlink="">
      <xdr:nvSpPr>
        <xdr:cNvPr id="258" name="フローチャート: 判断 257"/>
        <xdr:cNvSpPr/>
      </xdr:nvSpPr>
      <xdr:spPr>
        <a:xfrm>
          <a:off x="12954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47007</xdr:rowOff>
    </xdr:from>
    <xdr:ext cx="762000" cy="259045"/>
    <xdr:sp macro="" textlink="">
      <xdr:nvSpPr>
        <xdr:cNvPr id="259" name="テキスト ボックス 258"/>
        <xdr:cNvSpPr txBox="1"/>
      </xdr:nvSpPr>
      <xdr:spPr>
        <a:xfrm>
          <a:off x="12623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3810</xdr:rowOff>
    </xdr:from>
    <xdr:to>
      <xdr:col>82</xdr:col>
      <xdr:colOff>158750</xdr:colOff>
      <xdr:row>57</xdr:row>
      <xdr:rowOff>105410</xdr:rowOff>
    </xdr:to>
    <xdr:sp macro="" textlink="">
      <xdr:nvSpPr>
        <xdr:cNvPr id="265" name="楕円 264"/>
        <xdr:cNvSpPr/>
      </xdr:nvSpPr>
      <xdr:spPr>
        <a:xfrm>
          <a:off x="164592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147337</xdr:rowOff>
    </xdr:from>
    <xdr:ext cx="762000" cy="259045"/>
    <xdr:sp macro="" textlink="">
      <xdr:nvSpPr>
        <xdr:cNvPr id="266" name="その他該当値テキスト"/>
        <xdr:cNvSpPr txBox="1"/>
      </xdr:nvSpPr>
      <xdr:spPr>
        <a:xfrm>
          <a:off x="16598900" y="974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106680</xdr:rowOff>
    </xdr:from>
    <xdr:to>
      <xdr:col>78</xdr:col>
      <xdr:colOff>120650</xdr:colOff>
      <xdr:row>57</xdr:row>
      <xdr:rowOff>36830</xdr:rowOff>
    </xdr:to>
    <xdr:sp macro="" textlink="">
      <xdr:nvSpPr>
        <xdr:cNvPr id="267" name="楕円 266"/>
        <xdr:cNvSpPr/>
      </xdr:nvSpPr>
      <xdr:spPr>
        <a:xfrm>
          <a:off x="15621000" y="970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21607</xdr:rowOff>
    </xdr:from>
    <xdr:ext cx="736600" cy="259045"/>
    <xdr:sp macro="" textlink="">
      <xdr:nvSpPr>
        <xdr:cNvPr id="268" name="テキスト ボックス 267"/>
        <xdr:cNvSpPr txBox="1"/>
      </xdr:nvSpPr>
      <xdr:spPr>
        <a:xfrm>
          <a:off x="15290800" y="9794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26670</xdr:rowOff>
    </xdr:from>
    <xdr:to>
      <xdr:col>74</xdr:col>
      <xdr:colOff>31750</xdr:colOff>
      <xdr:row>57</xdr:row>
      <xdr:rowOff>128270</xdr:rowOff>
    </xdr:to>
    <xdr:sp macro="" textlink="">
      <xdr:nvSpPr>
        <xdr:cNvPr id="269" name="楕円 268"/>
        <xdr:cNvSpPr/>
      </xdr:nvSpPr>
      <xdr:spPr>
        <a:xfrm>
          <a:off x="147320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113047</xdr:rowOff>
    </xdr:from>
    <xdr:ext cx="762000" cy="259045"/>
    <xdr:sp macro="" textlink="">
      <xdr:nvSpPr>
        <xdr:cNvPr id="270" name="テキスト ボックス 269"/>
        <xdr:cNvSpPr txBox="1"/>
      </xdr:nvSpPr>
      <xdr:spPr>
        <a:xfrm>
          <a:off x="14401800" y="988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1" name="楕円 270"/>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44467</xdr:rowOff>
    </xdr:from>
    <xdr:ext cx="762000" cy="259045"/>
    <xdr:sp macro="" textlink="">
      <xdr:nvSpPr>
        <xdr:cNvPr id="272" name="テキスト ボックス 271"/>
        <xdr:cNvSpPr txBox="1"/>
      </xdr:nvSpPr>
      <xdr:spPr>
        <a:xfrm>
          <a:off x="13512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167640</xdr:rowOff>
    </xdr:from>
    <xdr:to>
      <xdr:col>65</xdr:col>
      <xdr:colOff>53975</xdr:colOff>
      <xdr:row>57</xdr:row>
      <xdr:rowOff>97790</xdr:rowOff>
    </xdr:to>
    <xdr:sp macro="" textlink="">
      <xdr:nvSpPr>
        <xdr:cNvPr id="273" name="楕円 272"/>
        <xdr:cNvSpPr/>
      </xdr:nvSpPr>
      <xdr:spPr>
        <a:xfrm>
          <a:off x="12954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82567</xdr:rowOff>
    </xdr:from>
    <xdr:ext cx="762000" cy="259045"/>
    <xdr:sp macro="" textlink="">
      <xdr:nvSpPr>
        <xdr:cNvPr id="274" name="テキスト ボックス 273"/>
        <xdr:cNvSpPr txBox="1"/>
      </xdr:nvSpPr>
      <xdr:spPr>
        <a:xfrm>
          <a:off x="12623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消防業務やごみ処理・し尿処理・火葬場の運営、給食センター運営等の業務を一部事務組合において行っていることから、一部事務組合への負担金が大きくなっている。</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上水道事業への</a:t>
          </a:r>
          <a:r>
            <a:rPr kumimoji="1" lang="ja-JP" altLang="en-US" sz="1100">
              <a:solidFill>
                <a:schemeClr val="dk1"/>
              </a:solidFill>
              <a:effectLst/>
              <a:latin typeface="+mn-lt"/>
              <a:ea typeface="+mn-ea"/>
              <a:cs typeface="+mn-cs"/>
            </a:rPr>
            <a:t>基準外繰出（</a:t>
          </a:r>
          <a:r>
            <a:rPr kumimoji="1" lang="ja-JP" altLang="ja-JP" sz="1100">
              <a:solidFill>
                <a:schemeClr val="dk1"/>
              </a:solidFill>
              <a:effectLst/>
              <a:latin typeface="+mn-lt"/>
              <a:ea typeface="+mn-ea"/>
              <a:cs typeface="+mn-cs"/>
            </a:rPr>
            <a:t>高料金対策</a:t>
          </a:r>
          <a:r>
            <a:rPr kumimoji="1" lang="ja-JP" altLang="en-US" sz="1100">
              <a:solidFill>
                <a:schemeClr val="dk1"/>
              </a:solidFill>
              <a:effectLst/>
              <a:latin typeface="+mn-lt"/>
              <a:ea typeface="+mn-ea"/>
              <a:cs typeface="+mn-cs"/>
            </a:rPr>
            <a:t>）も継続し</a:t>
          </a:r>
          <a:r>
            <a:rPr kumimoji="1" lang="ja-JP" altLang="ja-JP" sz="1100">
              <a:solidFill>
                <a:schemeClr val="dk1"/>
              </a:solidFill>
              <a:effectLst/>
              <a:latin typeface="+mn-lt"/>
              <a:ea typeface="+mn-ea"/>
              <a:cs typeface="+mn-cs"/>
            </a:rPr>
            <a:t>ており、</a:t>
          </a:r>
          <a:r>
            <a:rPr kumimoji="1" lang="ja-JP" altLang="en-US" sz="1100">
              <a:solidFill>
                <a:schemeClr val="dk1"/>
              </a:solidFill>
              <a:effectLst/>
              <a:latin typeface="+mn-lt"/>
              <a:ea typeface="+mn-ea"/>
              <a:cs typeface="+mn-cs"/>
            </a:rPr>
            <a:t>類似団体平均超過の一</a:t>
          </a:r>
          <a:r>
            <a:rPr kumimoji="1" lang="ja-JP" altLang="ja-JP" sz="1100">
              <a:solidFill>
                <a:schemeClr val="dk1"/>
              </a:solidFill>
              <a:effectLst/>
              <a:latin typeface="+mn-lt"/>
              <a:ea typeface="+mn-ea"/>
              <a:cs typeface="+mn-cs"/>
            </a:rPr>
            <a:t>因となっている。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6" name="テキスト ボックス 285"/>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3556</xdr:rowOff>
    </xdr:from>
    <xdr:to>
      <xdr:col>82</xdr:col>
      <xdr:colOff>107950</xdr:colOff>
      <xdr:row>41</xdr:row>
      <xdr:rowOff>14986</xdr:rowOff>
    </xdr:to>
    <xdr:cxnSp macro="">
      <xdr:nvCxnSpPr>
        <xdr:cNvPr id="299" name="直線コネクタ 298"/>
        <xdr:cNvCxnSpPr/>
      </xdr:nvCxnSpPr>
      <xdr:spPr>
        <a:xfrm flipV="1">
          <a:off x="16510000" y="5832856"/>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158513</xdr:rowOff>
    </xdr:from>
    <xdr:ext cx="762000" cy="259045"/>
    <xdr:sp macro="" textlink="">
      <xdr:nvSpPr>
        <xdr:cNvPr id="300" name="補助費等最小値テキスト"/>
        <xdr:cNvSpPr txBox="1"/>
      </xdr:nvSpPr>
      <xdr:spPr>
        <a:xfrm>
          <a:off x="16598900" y="70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14986</xdr:rowOff>
    </xdr:from>
    <xdr:to>
      <xdr:col>82</xdr:col>
      <xdr:colOff>196850</xdr:colOff>
      <xdr:row>41</xdr:row>
      <xdr:rowOff>14986</xdr:rowOff>
    </xdr:to>
    <xdr:cxnSp macro="">
      <xdr:nvCxnSpPr>
        <xdr:cNvPr id="301" name="直線コネクタ 300"/>
        <xdr:cNvCxnSpPr/>
      </xdr:nvCxnSpPr>
      <xdr:spPr>
        <a:xfrm>
          <a:off x="16421100" y="7044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89933</xdr:rowOff>
    </xdr:from>
    <xdr:ext cx="762000" cy="259045"/>
    <xdr:sp macro="" textlink="">
      <xdr:nvSpPr>
        <xdr:cNvPr id="302" name="補助費等最大値テキスト"/>
        <xdr:cNvSpPr txBox="1"/>
      </xdr:nvSpPr>
      <xdr:spPr>
        <a:xfrm>
          <a:off x="16598900" y="557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3556</xdr:rowOff>
    </xdr:from>
    <xdr:to>
      <xdr:col>82</xdr:col>
      <xdr:colOff>196850</xdr:colOff>
      <xdr:row>34</xdr:row>
      <xdr:rowOff>3556</xdr:rowOff>
    </xdr:to>
    <xdr:cxnSp macro="">
      <xdr:nvCxnSpPr>
        <xdr:cNvPr id="303" name="直線コネクタ 302"/>
        <xdr:cNvCxnSpPr/>
      </xdr:nvCxnSpPr>
      <xdr:spPr>
        <a:xfrm>
          <a:off x="16421100" y="5832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101854</xdr:rowOff>
    </xdr:from>
    <xdr:to>
      <xdr:col>82</xdr:col>
      <xdr:colOff>107950</xdr:colOff>
      <xdr:row>37</xdr:row>
      <xdr:rowOff>165862</xdr:rowOff>
    </xdr:to>
    <xdr:cxnSp macro="">
      <xdr:nvCxnSpPr>
        <xdr:cNvPr id="304" name="直線コネクタ 303"/>
        <xdr:cNvCxnSpPr/>
      </xdr:nvCxnSpPr>
      <xdr:spPr>
        <a:xfrm>
          <a:off x="15671800" y="6445504"/>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76725</xdr:rowOff>
    </xdr:from>
    <xdr:ext cx="762000" cy="259045"/>
    <xdr:sp macro="" textlink="">
      <xdr:nvSpPr>
        <xdr:cNvPr id="305" name="補助費等平均値テキスト"/>
        <xdr:cNvSpPr txBox="1"/>
      </xdr:nvSpPr>
      <xdr:spPr>
        <a:xfrm>
          <a:off x="16598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60198</xdr:rowOff>
    </xdr:from>
    <xdr:to>
      <xdr:col>82</xdr:col>
      <xdr:colOff>158750</xdr:colOff>
      <xdr:row>37</xdr:row>
      <xdr:rowOff>161798</xdr:rowOff>
    </xdr:to>
    <xdr:sp macro="" textlink="">
      <xdr:nvSpPr>
        <xdr:cNvPr id="306" name="フローチャート: 判断 305"/>
        <xdr:cNvSpPr/>
      </xdr:nvSpPr>
      <xdr:spPr>
        <a:xfrm>
          <a:off x="16459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101854</xdr:rowOff>
    </xdr:to>
    <xdr:cxnSp macro="">
      <xdr:nvCxnSpPr>
        <xdr:cNvPr id="307" name="直線コネクタ 306"/>
        <xdr:cNvCxnSpPr/>
      </xdr:nvCxnSpPr>
      <xdr:spPr>
        <a:xfrm>
          <a:off x="14782800" y="643178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14478</xdr:rowOff>
    </xdr:from>
    <xdr:to>
      <xdr:col>78</xdr:col>
      <xdr:colOff>120650</xdr:colOff>
      <xdr:row>37</xdr:row>
      <xdr:rowOff>116078</xdr:rowOff>
    </xdr:to>
    <xdr:sp macro="" textlink="">
      <xdr:nvSpPr>
        <xdr:cNvPr id="308" name="フローチャート: 判断 307"/>
        <xdr:cNvSpPr/>
      </xdr:nvSpPr>
      <xdr:spPr>
        <a:xfrm>
          <a:off x="15621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126255</xdr:rowOff>
    </xdr:from>
    <xdr:ext cx="736600" cy="259045"/>
    <xdr:sp macro="" textlink="">
      <xdr:nvSpPr>
        <xdr:cNvPr id="309" name="テキスト ボックス 308"/>
        <xdr:cNvSpPr txBox="1"/>
      </xdr:nvSpPr>
      <xdr:spPr>
        <a:xfrm>
          <a:off x="15290800" y="6127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88138</xdr:rowOff>
    </xdr:from>
    <xdr:to>
      <xdr:col>73</xdr:col>
      <xdr:colOff>180975</xdr:colOff>
      <xdr:row>38</xdr:row>
      <xdr:rowOff>8128</xdr:rowOff>
    </xdr:to>
    <xdr:cxnSp macro="">
      <xdr:nvCxnSpPr>
        <xdr:cNvPr id="310" name="直線コネクタ 309"/>
        <xdr:cNvCxnSpPr/>
      </xdr:nvCxnSpPr>
      <xdr:spPr>
        <a:xfrm flipV="1">
          <a:off x="13893800" y="643178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1" name="フローチャート: 判断 310"/>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2" name="テキスト ボックス 311"/>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xdr:rowOff>
    </xdr:from>
    <xdr:to>
      <xdr:col>69</xdr:col>
      <xdr:colOff>92075</xdr:colOff>
      <xdr:row>38</xdr:row>
      <xdr:rowOff>62992</xdr:rowOff>
    </xdr:to>
    <xdr:cxnSp macro="">
      <xdr:nvCxnSpPr>
        <xdr:cNvPr id="313" name="直線コネクタ 312"/>
        <xdr:cNvCxnSpPr/>
      </xdr:nvCxnSpPr>
      <xdr:spPr>
        <a:xfrm flipV="1">
          <a:off x="13004800" y="65232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51054</xdr:rowOff>
    </xdr:from>
    <xdr:to>
      <xdr:col>69</xdr:col>
      <xdr:colOff>142875</xdr:colOff>
      <xdr:row>37</xdr:row>
      <xdr:rowOff>152654</xdr:rowOff>
    </xdr:to>
    <xdr:sp macro="" textlink="">
      <xdr:nvSpPr>
        <xdr:cNvPr id="314" name="フローチャート: 判断 313"/>
        <xdr:cNvSpPr/>
      </xdr:nvSpPr>
      <xdr:spPr>
        <a:xfrm>
          <a:off x="13843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162831</xdr:rowOff>
    </xdr:from>
    <xdr:ext cx="762000" cy="259045"/>
    <xdr:sp macro="" textlink="">
      <xdr:nvSpPr>
        <xdr:cNvPr id="315" name="テキスト ボックス 314"/>
        <xdr:cNvSpPr txBox="1"/>
      </xdr:nvSpPr>
      <xdr:spPr>
        <a:xfrm>
          <a:off x="13512800" y="6163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37338</xdr:rowOff>
    </xdr:from>
    <xdr:to>
      <xdr:col>65</xdr:col>
      <xdr:colOff>53975</xdr:colOff>
      <xdr:row>37</xdr:row>
      <xdr:rowOff>138938</xdr:rowOff>
    </xdr:to>
    <xdr:sp macro="" textlink="">
      <xdr:nvSpPr>
        <xdr:cNvPr id="316" name="フローチャート: 判断 315"/>
        <xdr:cNvSpPr/>
      </xdr:nvSpPr>
      <xdr:spPr>
        <a:xfrm>
          <a:off x="12954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149115</xdr:rowOff>
    </xdr:from>
    <xdr:ext cx="762000" cy="259045"/>
    <xdr:sp macro="" textlink="">
      <xdr:nvSpPr>
        <xdr:cNvPr id="317" name="テキスト ボックス 316"/>
        <xdr:cNvSpPr txBox="1"/>
      </xdr:nvSpPr>
      <xdr:spPr>
        <a:xfrm>
          <a:off x="12623800" y="6149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23" name="楕円 322"/>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24" name="補助費等該当値テキスト"/>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51054</xdr:rowOff>
    </xdr:from>
    <xdr:to>
      <xdr:col>78</xdr:col>
      <xdr:colOff>120650</xdr:colOff>
      <xdr:row>37</xdr:row>
      <xdr:rowOff>152654</xdr:rowOff>
    </xdr:to>
    <xdr:sp macro="" textlink="">
      <xdr:nvSpPr>
        <xdr:cNvPr id="325" name="楕円 324"/>
        <xdr:cNvSpPr/>
      </xdr:nvSpPr>
      <xdr:spPr>
        <a:xfrm>
          <a:off x="15621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137431</xdr:rowOff>
    </xdr:from>
    <xdr:ext cx="736600" cy="259045"/>
    <xdr:sp macro="" textlink="">
      <xdr:nvSpPr>
        <xdr:cNvPr id="326" name="テキスト ボックス 325"/>
        <xdr:cNvSpPr txBox="1"/>
      </xdr:nvSpPr>
      <xdr:spPr>
        <a:xfrm>
          <a:off x="15290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27" name="楕円 326"/>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28" name="テキスト ボックス 327"/>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128778</xdr:rowOff>
    </xdr:from>
    <xdr:to>
      <xdr:col>69</xdr:col>
      <xdr:colOff>142875</xdr:colOff>
      <xdr:row>38</xdr:row>
      <xdr:rowOff>58928</xdr:rowOff>
    </xdr:to>
    <xdr:sp macro="" textlink="">
      <xdr:nvSpPr>
        <xdr:cNvPr id="329" name="楕円 328"/>
        <xdr:cNvSpPr/>
      </xdr:nvSpPr>
      <xdr:spPr>
        <a:xfrm>
          <a:off x="138430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43705</xdr:rowOff>
    </xdr:from>
    <xdr:ext cx="762000" cy="259045"/>
    <xdr:sp macro="" textlink="">
      <xdr:nvSpPr>
        <xdr:cNvPr id="330" name="テキスト ボックス 329"/>
        <xdr:cNvSpPr txBox="1"/>
      </xdr:nvSpPr>
      <xdr:spPr>
        <a:xfrm>
          <a:off x="13512800" y="655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1" name="楕円 330"/>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2" name="テキスト ボックス 331"/>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年度に独自策定した財政再建プログラムと平成</a:t>
          </a:r>
          <a:r>
            <a:rPr kumimoji="1" lang="en-US" altLang="ja-JP" sz="1100">
              <a:solidFill>
                <a:schemeClr val="dk1"/>
              </a:solidFill>
              <a:effectLst/>
              <a:latin typeface="+mn-lt"/>
              <a:ea typeface="+mn-ea"/>
              <a:cs typeface="+mn-cs"/>
            </a:rPr>
            <a:t>18</a:t>
          </a:r>
          <a:r>
            <a:rPr kumimoji="1" lang="ja-JP" altLang="ja-JP" sz="1100">
              <a:solidFill>
                <a:schemeClr val="dk1"/>
              </a:solidFill>
              <a:effectLst/>
              <a:latin typeface="+mn-lt"/>
              <a:ea typeface="+mn-ea"/>
              <a:cs typeface="+mn-cs"/>
            </a:rPr>
            <a:t>年度に策定した公債費負担適正化計画に基づき起債の抑制に努め、さらに実質公債費比率が</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％を超えたことから平成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年度に財政健全化計画を策定し、町債の繰上償還など公債費負担の抑制に向けた取り組みを着実に進めてきた。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年度からは類似団体平均を下回っ</a:t>
          </a:r>
          <a:r>
            <a:rPr kumimoji="1" lang="ja-JP" altLang="en-US" sz="1100">
              <a:solidFill>
                <a:schemeClr val="dk1"/>
              </a:solidFill>
              <a:effectLst/>
              <a:latin typeface="+mn-lt"/>
              <a:ea typeface="+mn-ea"/>
              <a:cs typeface="+mn-cs"/>
            </a:rPr>
            <a:t>ている</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計画的な起債管理のもと</a:t>
          </a:r>
          <a:r>
            <a:rPr kumimoji="1" lang="ja-JP" altLang="ja-JP" sz="1100">
              <a:solidFill>
                <a:schemeClr val="dk1"/>
              </a:solidFill>
              <a:effectLst/>
              <a:latin typeface="+mn-lt"/>
              <a:ea typeface="+mn-ea"/>
              <a:cs typeface="+mn-cs"/>
            </a:rPr>
            <a:t>公債費負担の抑制に努めていく。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35560</xdr:rowOff>
    </xdr:from>
    <xdr:to>
      <xdr:col>24</xdr:col>
      <xdr:colOff>25400</xdr:colOff>
      <xdr:row>81</xdr:row>
      <xdr:rowOff>157480</xdr:rowOff>
    </xdr:to>
    <xdr:cxnSp macro="">
      <xdr:nvCxnSpPr>
        <xdr:cNvPr id="359" name="直線コネクタ 358"/>
        <xdr:cNvCxnSpPr/>
      </xdr:nvCxnSpPr>
      <xdr:spPr>
        <a:xfrm flipV="1">
          <a:off x="4826000" y="1255141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129557</xdr:rowOff>
    </xdr:from>
    <xdr:ext cx="762000" cy="259045"/>
    <xdr:sp macro="" textlink="">
      <xdr:nvSpPr>
        <xdr:cNvPr id="360" name="公債費最小値テキスト"/>
        <xdr:cNvSpPr txBox="1"/>
      </xdr:nvSpPr>
      <xdr:spPr>
        <a:xfrm>
          <a:off x="4914900" y="14017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157480</xdr:rowOff>
    </xdr:from>
    <xdr:to>
      <xdr:col>24</xdr:col>
      <xdr:colOff>114300</xdr:colOff>
      <xdr:row>81</xdr:row>
      <xdr:rowOff>157480</xdr:rowOff>
    </xdr:to>
    <xdr:cxnSp macro="">
      <xdr:nvCxnSpPr>
        <xdr:cNvPr id="361" name="直線コネクタ 360"/>
        <xdr:cNvCxnSpPr/>
      </xdr:nvCxnSpPr>
      <xdr:spPr>
        <a:xfrm>
          <a:off x="4737100" y="14044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121937</xdr:rowOff>
    </xdr:from>
    <xdr:ext cx="762000" cy="259045"/>
    <xdr:sp macro="" textlink="">
      <xdr:nvSpPr>
        <xdr:cNvPr id="362" name="公債費最大値テキスト"/>
        <xdr:cNvSpPr txBox="1"/>
      </xdr:nvSpPr>
      <xdr:spPr>
        <a:xfrm>
          <a:off x="4914900" y="12294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35560</xdr:rowOff>
    </xdr:from>
    <xdr:to>
      <xdr:col>24</xdr:col>
      <xdr:colOff>114300</xdr:colOff>
      <xdr:row>73</xdr:row>
      <xdr:rowOff>35560</xdr:rowOff>
    </xdr:to>
    <xdr:cxnSp macro="">
      <xdr:nvCxnSpPr>
        <xdr:cNvPr id="363" name="直線コネクタ 362"/>
        <xdr:cNvCxnSpPr/>
      </xdr:nvCxnSpPr>
      <xdr:spPr>
        <a:xfrm>
          <a:off x="4737100" y="12551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xdr:rowOff>
    </xdr:from>
    <xdr:to>
      <xdr:col>24</xdr:col>
      <xdr:colOff>25400</xdr:colOff>
      <xdr:row>76</xdr:row>
      <xdr:rowOff>20320</xdr:rowOff>
    </xdr:to>
    <xdr:cxnSp macro="">
      <xdr:nvCxnSpPr>
        <xdr:cNvPr id="364" name="直線コネクタ 363"/>
        <xdr:cNvCxnSpPr/>
      </xdr:nvCxnSpPr>
      <xdr:spPr>
        <a:xfrm>
          <a:off x="3987800" y="130314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33038</xdr:rowOff>
    </xdr:from>
    <xdr:ext cx="762000" cy="259045"/>
    <xdr:sp macro="" textlink="">
      <xdr:nvSpPr>
        <xdr:cNvPr id="365" name="公債費平均値テキスト"/>
        <xdr:cNvSpPr txBox="1"/>
      </xdr:nvSpPr>
      <xdr:spPr>
        <a:xfrm>
          <a:off x="4914900" y="13063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60961</xdr:rowOff>
    </xdr:from>
    <xdr:to>
      <xdr:col>24</xdr:col>
      <xdr:colOff>76200</xdr:colOff>
      <xdr:row>76</xdr:row>
      <xdr:rowOff>162561</xdr:rowOff>
    </xdr:to>
    <xdr:sp macro="" textlink="">
      <xdr:nvSpPr>
        <xdr:cNvPr id="366" name="フローチャート: 判断 365"/>
        <xdr:cNvSpPr/>
      </xdr:nvSpPr>
      <xdr:spPr>
        <a:xfrm>
          <a:off x="47752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xdr:rowOff>
    </xdr:from>
    <xdr:to>
      <xdr:col>19</xdr:col>
      <xdr:colOff>187325</xdr:colOff>
      <xdr:row>76</xdr:row>
      <xdr:rowOff>39370</xdr:rowOff>
    </xdr:to>
    <xdr:cxnSp macro="">
      <xdr:nvCxnSpPr>
        <xdr:cNvPr id="367" name="直線コネクタ 366"/>
        <xdr:cNvCxnSpPr/>
      </xdr:nvCxnSpPr>
      <xdr:spPr>
        <a:xfrm flipV="1">
          <a:off x="3098800" y="130314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53339</xdr:rowOff>
    </xdr:from>
    <xdr:to>
      <xdr:col>20</xdr:col>
      <xdr:colOff>38100</xdr:colOff>
      <xdr:row>76</xdr:row>
      <xdr:rowOff>154939</xdr:rowOff>
    </xdr:to>
    <xdr:sp macro="" textlink="">
      <xdr:nvSpPr>
        <xdr:cNvPr id="368" name="フローチャート: 判断 367"/>
        <xdr:cNvSpPr/>
      </xdr:nvSpPr>
      <xdr:spPr>
        <a:xfrm>
          <a:off x="3937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139716</xdr:rowOff>
    </xdr:from>
    <xdr:ext cx="736600" cy="259045"/>
    <xdr:sp macro="" textlink="">
      <xdr:nvSpPr>
        <xdr:cNvPr id="369" name="テキスト ボックス 368"/>
        <xdr:cNvSpPr txBox="1"/>
      </xdr:nvSpPr>
      <xdr:spPr>
        <a:xfrm>
          <a:off x="3606800" y="13169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39370</xdr:rowOff>
    </xdr:from>
    <xdr:to>
      <xdr:col>15</xdr:col>
      <xdr:colOff>98425</xdr:colOff>
      <xdr:row>76</xdr:row>
      <xdr:rowOff>130811</xdr:rowOff>
    </xdr:to>
    <xdr:cxnSp macro="">
      <xdr:nvCxnSpPr>
        <xdr:cNvPr id="370" name="直線コネクタ 369"/>
        <xdr:cNvCxnSpPr/>
      </xdr:nvCxnSpPr>
      <xdr:spPr>
        <a:xfrm flipV="1">
          <a:off x="2209800" y="130695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34289</xdr:rowOff>
    </xdr:from>
    <xdr:to>
      <xdr:col>15</xdr:col>
      <xdr:colOff>149225</xdr:colOff>
      <xdr:row>76</xdr:row>
      <xdr:rowOff>135889</xdr:rowOff>
    </xdr:to>
    <xdr:sp macro="" textlink="">
      <xdr:nvSpPr>
        <xdr:cNvPr id="371" name="フローチャート: 判断 370"/>
        <xdr:cNvSpPr/>
      </xdr:nvSpPr>
      <xdr:spPr>
        <a:xfrm>
          <a:off x="3048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120666</xdr:rowOff>
    </xdr:from>
    <xdr:ext cx="762000" cy="259045"/>
    <xdr:sp macro="" textlink="">
      <xdr:nvSpPr>
        <xdr:cNvPr id="372" name="テキスト ボックス 371"/>
        <xdr:cNvSpPr txBox="1"/>
      </xdr:nvSpPr>
      <xdr:spPr>
        <a:xfrm>
          <a:off x="2717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130811</xdr:rowOff>
    </xdr:from>
    <xdr:to>
      <xdr:col>11</xdr:col>
      <xdr:colOff>9525</xdr:colOff>
      <xdr:row>77</xdr:row>
      <xdr:rowOff>5080</xdr:rowOff>
    </xdr:to>
    <xdr:cxnSp macro="">
      <xdr:nvCxnSpPr>
        <xdr:cNvPr id="373" name="直線コネクタ 372"/>
        <xdr:cNvCxnSpPr/>
      </xdr:nvCxnSpPr>
      <xdr:spPr>
        <a:xfrm flipV="1">
          <a:off x="1320800" y="13161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4" name="フローチャート: 判断 373"/>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146067</xdr:rowOff>
    </xdr:from>
    <xdr:ext cx="762000" cy="259045"/>
    <xdr:sp macro="" textlink="">
      <xdr:nvSpPr>
        <xdr:cNvPr id="375" name="テキスト ボックス 374"/>
        <xdr:cNvSpPr txBox="1"/>
      </xdr:nvSpPr>
      <xdr:spPr>
        <a:xfrm>
          <a:off x="18288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45720</xdr:rowOff>
    </xdr:from>
    <xdr:to>
      <xdr:col>6</xdr:col>
      <xdr:colOff>171450</xdr:colOff>
      <xdr:row>76</xdr:row>
      <xdr:rowOff>147320</xdr:rowOff>
    </xdr:to>
    <xdr:sp macro="" textlink="">
      <xdr:nvSpPr>
        <xdr:cNvPr id="376" name="フローチャート: 判断 375"/>
        <xdr:cNvSpPr/>
      </xdr:nvSpPr>
      <xdr:spPr>
        <a:xfrm>
          <a:off x="1270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157497</xdr:rowOff>
    </xdr:from>
    <xdr:ext cx="762000" cy="259045"/>
    <xdr:sp macro="" textlink="">
      <xdr:nvSpPr>
        <xdr:cNvPr id="377" name="テキスト ボックス 376"/>
        <xdr:cNvSpPr txBox="1"/>
      </xdr:nvSpPr>
      <xdr:spPr>
        <a:xfrm>
          <a:off x="939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140970</xdr:rowOff>
    </xdr:from>
    <xdr:to>
      <xdr:col>24</xdr:col>
      <xdr:colOff>76200</xdr:colOff>
      <xdr:row>76</xdr:row>
      <xdr:rowOff>71120</xdr:rowOff>
    </xdr:to>
    <xdr:sp macro="" textlink="">
      <xdr:nvSpPr>
        <xdr:cNvPr id="383" name="楕円 382"/>
        <xdr:cNvSpPr/>
      </xdr:nvSpPr>
      <xdr:spPr>
        <a:xfrm>
          <a:off x="47752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157497</xdr:rowOff>
    </xdr:from>
    <xdr:ext cx="762000" cy="259045"/>
    <xdr:sp macro="" textlink="">
      <xdr:nvSpPr>
        <xdr:cNvPr id="384" name="公債費該当値テキスト"/>
        <xdr:cNvSpPr txBox="1"/>
      </xdr:nvSpPr>
      <xdr:spPr>
        <a:xfrm>
          <a:off x="49149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121920</xdr:rowOff>
    </xdr:from>
    <xdr:to>
      <xdr:col>20</xdr:col>
      <xdr:colOff>38100</xdr:colOff>
      <xdr:row>76</xdr:row>
      <xdr:rowOff>52070</xdr:rowOff>
    </xdr:to>
    <xdr:sp macro="" textlink="">
      <xdr:nvSpPr>
        <xdr:cNvPr id="385" name="楕円 384"/>
        <xdr:cNvSpPr/>
      </xdr:nvSpPr>
      <xdr:spPr>
        <a:xfrm>
          <a:off x="3937000" y="129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62247</xdr:rowOff>
    </xdr:from>
    <xdr:ext cx="736600" cy="259045"/>
    <xdr:sp macro="" textlink="">
      <xdr:nvSpPr>
        <xdr:cNvPr id="386" name="テキスト ボックス 385"/>
        <xdr:cNvSpPr txBox="1"/>
      </xdr:nvSpPr>
      <xdr:spPr>
        <a:xfrm>
          <a:off x="3606800" y="12749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160020</xdr:rowOff>
    </xdr:from>
    <xdr:to>
      <xdr:col>15</xdr:col>
      <xdr:colOff>149225</xdr:colOff>
      <xdr:row>76</xdr:row>
      <xdr:rowOff>90170</xdr:rowOff>
    </xdr:to>
    <xdr:sp macro="" textlink="">
      <xdr:nvSpPr>
        <xdr:cNvPr id="387" name="楕円 386"/>
        <xdr:cNvSpPr/>
      </xdr:nvSpPr>
      <xdr:spPr>
        <a:xfrm>
          <a:off x="3048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100347</xdr:rowOff>
    </xdr:from>
    <xdr:ext cx="762000" cy="259045"/>
    <xdr:sp macro="" textlink="">
      <xdr:nvSpPr>
        <xdr:cNvPr id="388" name="テキスト ボックス 387"/>
        <xdr:cNvSpPr txBox="1"/>
      </xdr:nvSpPr>
      <xdr:spPr>
        <a:xfrm>
          <a:off x="2717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80011</xdr:rowOff>
    </xdr:from>
    <xdr:to>
      <xdr:col>11</xdr:col>
      <xdr:colOff>60325</xdr:colOff>
      <xdr:row>77</xdr:row>
      <xdr:rowOff>10161</xdr:rowOff>
    </xdr:to>
    <xdr:sp macro="" textlink="">
      <xdr:nvSpPr>
        <xdr:cNvPr id="389" name="楕円 388"/>
        <xdr:cNvSpPr/>
      </xdr:nvSpPr>
      <xdr:spPr>
        <a:xfrm>
          <a:off x="2159000" y="1311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90" name="テキスト ボックス 389"/>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125730</xdr:rowOff>
    </xdr:from>
    <xdr:to>
      <xdr:col>6</xdr:col>
      <xdr:colOff>171450</xdr:colOff>
      <xdr:row>77</xdr:row>
      <xdr:rowOff>55880</xdr:rowOff>
    </xdr:to>
    <xdr:sp macro="" textlink="">
      <xdr:nvSpPr>
        <xdr:cNvPr id="391" name="楕円 390"/>
        <xdr:cNvSpPr/>
      </xdr:nvSpPr>
      <xdr:spPr>
        <a:xfrm>
          <a:off x="1270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40657</xdr:rowOff>
    </xdr:from>
    <xdr:ext cx="762000" cy="259045"/>
    <xdr:sp macro="" textlink="">
      <xdr:nvSpPr>
        <xdr:cNvPr id="392" name="テキスト ボックス 391"/>
        <xdr:cNvSpPr txBox="1"/>
      </xdr:nvSpPr>
      <xdr:spPr>
        <a:xfrm>
          <a:off x="939800" y="13242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類似団体平均と同水準の経常収支比率で推移してきたが、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以降において</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を上回っている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令和５年度においてはその差が大きくなっていることから、</a:t>
          </a:r>
          <a:r>
            <a:rPr kumimoji="1" lang="ja-JP" altLang="ja-JP" sz="1100">
              <a:solidFill>
                <a:schemeClr val="dk1"/>
              </a:solidFill>
              <a:effectLst/>
              <a:latin typeface="+mn-lt"/>
              <a:ea typeface="+mn-ea"/>
              <a:cs typeface="+mn-cs"/>
            </a:rPr>
            <a:t>引き続き事務の見直しや効率化を図り、物件費等経常経費の縮減に努めていく。</a:t>
          </a:r>
          <a:endParaRPr lang="ja-JP" altLang="ja-JP">
            <a:effectLst/>
          </a:endParaRP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119380</xdr:rowOff>
    </xdr:from>
    <xdr:to>
      <xdr:col>82</xdr:col>
      <xdr:colOff>107950</xdr:colOff>
      <xdr:row>81</xdr:row>
      <xdr:rowOff>24130</xdr:rowOff>
    </xdr:to>
    <xdr:cxnSp macro="">
      <xdr:nvCxnSpPr>
        <xdr:cNvPr id="420" name="直線コネクタ 419"/>
        <xdr:cNvCxnSpPr/>
      </xdr:nvCxnSpPr>
      <xdr:spPr>
        <a:xfrm flipV="1">
          <a:off x="16510000" y="1246378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167657</xdr:rowOff>
    </xdr:from>
    <xdr:ext cx="762000" cy="259045"/>
    <xdr:sp macro="" textlink="">
      <xdr:nvSpPr>
        <xdr:cNvPr id="421" name="公債費以外最小値テキスト"/>
        <xdr:cNvSpPr txBox="1"/>
      </xdr:nvSpPr>
      <xdr:spPr>
        <a:xfrm>
          <a:off x="16598900" y="13883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24130</xdr:rowOff>
    </xdr:from>
    <xdr:to>
      <xdr:col>82</xdr:col>
      <xdr:colOff>196850</xdr:colOff>
      <xdr:row>81</xdr:row>
      <xdr:rowOff>24130</xdr:rowOff>
    </xdr:to>
    <xdr:cxnSp macro="">
      <xdr:nvCxnSpPr>
        <xdr:cNvPr id="422" name="直線コネクタ 421"/>
        <xdr:cNvCxnSpPr/>
      </xdr:nvCxnSpPr>
      <xdr:spPr>
        <a:xfrm>
          <a:off x="16421100" y="13911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34307</xdr:rowOff>
    </xdr:from>
    <xdr:ext cx="762000" cy="259045"/>
    <xdr:sp macro="" textlink="">
      <xdr:nvSpPr>
        <xdr:cNvPr id="423" name="公債費以外最大値テキスト"/>
        <xdr:cNvSpPr txBox="1"/>
      </xdr:nvSpPr>
      <xdr:spPr>
        <a:xfrm>
          <a:off x="16598900" y="1220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119380</xdr:rowOff>
    </xdr:from>
    <xdr:to>
      <xdr:col>82</xdr:col>
      <xdr:colOff>196850</xdr:colOff>
      <xdr:row>72</xdr:row>
      <xdr:rowOff>119380</xdr:rowOff>
    </xdr:to>
    <xdr:cxnSp macro="">
      <xdr:nvCxnSpPr>
        <xdr:cNvPr id="424" name="直線コネクタ 423"/>
        <xdr:cNvCxnSpPr/>
      </xdr:nvCxnSpPr>
      <xdr:spPr>
        <a:xfrm>
          <a:off x="16421100" y="1246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168911</xdr:rowOff>
    </xdr:from>
    <xdr:to>
      <xdr:col>82</xdr:col>
      <xdr:colOff>107950</xdr:colOff>
      <xdr:row>79</xdr:row>
      <xdr:rowOff>8889</xdr:rowOff>
    </xdr:to>
    <xdr:cxnSp macro="">
      <xdr:nvCxnSpPr>
        <xdr:cNvPr id="425" name="直線コネクタ 424"/>
        <xdr:cNvCxnSpPr/>
      </xdr:nvCxnSpPr>
      <xdr:spPr>
        <a:xfrm>
          <a:off x="15671800" y="13370561"/>
          <a:ext cx="838200" cy="18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81297</xdr:rowOff>
    </xdr:from>
    <xdr:ext cx="762000" cy="259045"/>
    <xdr:sp macro="" textlink="">
      <xdr:nvSpPr>
        <xdr:cNvPr id="426" name="公債費以外平均値テキスト"/>
        <xdr:cNvSpPr txBox="1"/>
      </xdr:nvSpPr>
      <xdr:spPr>
        <a:xfrm>
          <a:off x="16598900" y="13111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64770</xdr:rowOff>
    </xdr:from>
    <xdr:to>
      <xdr:col>82</xdr:col>
      <xdr:colOff>158750</xdr:colOff>
      <xdr:row>77</xdr:row>
      <xdr:rowOff>166370</xdr:rowOff>
    </xdr:to>
    <xdr:sp macro="" textlink="">
      <xdr:nvSpPr>
        <xdr:cNvPr id="427" name="フローチャート: 判断 426"/>
        <xdr:cNvSpPr/>
      </xdr:nvSpPr>
      <xdr:spPr>
        <a:xfrm>
          <a:off x="16459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115570</xdr:rowOff>
    </xdr:from>
    <xdr:to>
      <xdr:col>78</xdr:col>
      <xdr:colOff>69850</xdr:colOff>
      <xdr:row>77</xdr:row>
      <xdr:rowOff>168911</xdr:rowOff>
    </xdr:to>
    <xdr:cxnSp macro="">
      <xdr:nvCxnSpPr>
        <xdr:cNvPr id="428" name="直線コネクタ 427"/>
        <xdr:cNvCxnSpPr/>
      </xdr:nvCxnSpPr>
      <xdr:spPr>
        <a:xfrm>
          <a:off x="14782800" y="13317220"/>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38100</xdr:rowOff>
    </xdr:from>
    <xdr:to>
      <xdr:col>78</xdr:col>
      <xdr:colOff>120650</xdr:colOff>
      <xdr:row>77</xdr:row>
      <xdr:rowOff>139700</xdr:rowOff>
    </xdr:to>
    <xdr:sp macro="" textlink="">
      <xdr:nvSpPr>
        <xdr:cNvPr id="429" name="フローチャート: 判断 428"/>
        <xdr:cNvSpPr/>
      </xdr:nvSpPr>
      <xdr:spPr>
        <a:xfrm>
          <a:off x="15621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149877</xdr:rowOff>
    </xdr:from>
    <xdr:ext cx="736600" cy="259045"/>
    <xdr:sp macro="" textlink="">
      <xdr:nvSpPr>
        <xdr:cNvPr id="430" name="テキスト ボックス 429"/>
        <xdr:cNvSpPr txBox="1"/>
      </xdr:nvSpPr>
      <xdr:spPr>
        <a:xfrm>
          <a:off x="15290800" y="1300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115570</xdr:rowOff>
    </xdr:from>
    <xdr:to>
      <xdr:col>73</xdr:col>
      <xdr:colOff>180975</xdr:colOff>
      <xdr:row>78</xdr:row>
      <xdr:rowOff>66039</xdr:rowOff>
    </xdr:to>
    <xdr:cxnSp macro="">
      <xdr:nvCxnSpPr>
        <xdr:cNvPr id="431" name="直線コネクタ 430"/>
        <xdr:cNvCxnSpPr/>
      </xdr:nvCxnSpPr>
      <xdr:spPr>
        <a:xfrm flipV="1">
          <a:off x="13893800" y="1331722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102870</xdr:rowOff>
    </xdr:from>
    <xdr:to>
      <xdr:col>74</xdr:col>
      <xdr:colOff>31750</xdr:colOff>
      <xdr:row>77</xdr:row>
      <xdr:rowOff>33020</xdr:rowOff>
    </xdr:to>
    <xdr:sp macro="" textlink="">
      <xdr:nvSpPr>
        <xdr:cNvPr id="432" name="フローチャート: 判断 431"/>
        <xdr:cNvSpPr/>
      </xdr:nvSpPr>
      <xdr:spPr>
        <a:xfrm>
          <a:off x="14732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43197</xdr:rowOff>
    </xdr:from>
    <xdr:ext cx="762000" cy="259045"/>
    <xdr:sp macro="" textlink="">
      <xdr:nvSpPr>
        <xdr:cNvPr id="433" name="テキスト ボックス 432"/>
        <xdr:cNvSpPr txBox="1"/>
      </xdr:nvSpPr>
      <xdr:spPr>
        <a:xfrm>
          <a:off x="14401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66039</xdr:rowOff>
    </xdr:from>
    <xdr:to>
      <xdr:col>69</xdr:col>
      <xdr:colOff>92075</xdr:colOff>
      <xdr:row>78</xdr:row>
      <xdr:rowOff>92711</xdr:rowOff>
    </xdr:to>
    <xdr:cxnSp macro="">
      <xdr:nvCxnSpPr>
        <xdr:cNvPr id="434" name="直線コネクタ 433"/>
        <xdr:cNvCxnSpPr/>
      </xdr:nvCxnSpPr>
      <xdr:spPr>
        <a:xfrm flipV="1">
          <a:off x="13004800" y="13439139"/>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11430</xdr:rowOff>
    </xdr:from>
    <xdr:to>
      <xdr:col>69</xdr:col>
      <xdr:colOff>142875</xdr:colOff>
      <xdr:row>78</xdr:row>
      <xdr:rowOff>113030</xdr:rowOff>
    </xdr:to>
    <xdr:sp macro="" textlink="">
      <xdr:nvSpPr>
        <xdr:cNvPr id="435" name="フローチャート: 判断 434"/>
        <xdr:cNvSpPr/>
      </xdr:nvSpPr>
      <xdr:spPr>
        <a:xfrm>
          <a:off x="13843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123207</xdr:rowOff>
    </xdr:from>
    <xdr:ext cx="762000" cy="259045"/>
    <xdr:sp macro="" textlink="">
      <xdr:nvSpPr>
        <xdr:cNvPr id="436" name="テキスト ボックス 435"/>
        <xdr:cNvSpPr txBox="1"/>
      </xdr:nvSpPr>
      <xdr:spPr>
        <a:xfrm>
          <a:off x="13512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38100</xdr:rowOff>
    </xdr:from>
    <xdr:to>
      <xdr:col>65</xdr:col>
      <xdr:colOff>53975</xdr:colOff>
      <xdr:row>78</xdr:row>
      <xdr:rowOff>139700</xdr:rowOff>
    </xdr:to>
    <xdr:sp macro="" textlink="">
      <xdr:nvSpPr>
        <xdr:cNvPr id="437" name="フローチャート: 判断 436"/>
        <xdr:cNvSpPr/>
      </xdr:nvSpPr>
      <xdr:spPr>
        <a:xfrm>
          <a:off x="12954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149877</xdr:rowOff>
    </xdr:from>
    <xdr:ext cx="762000" cy="259045"/>
    <xdr:sp macro="" textlink="">
      <xdr:nvSpPr>
        <xdr:cNvPr id="438" name="テキスト ボックス 437"/>
        <xdr:cNvSpPr txBox="1"/>
      </xdr:nvSpPr>
      <xdr:spPr>
        <a:xfrm>
          <a:off x="12623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129539</xdr:rowOff>
    </xdr:from>
    <xdr:to>
      <xdr:col>82</xdr:col>
      <xdr:colOff>158750</xdr:colOff>
      <xdr:row>79</xdr:row>
      <xdr:rowOff>59689</xdr:rowOff>
    </xdr:to>
    <xdr:sp macro="" textlink="">
      <xdr:nvSpPr>
        <xdr:cNvPr id="444" name="楕円 443"/>
        <xdr:cNvSpPr/>
      </xdr:nvSpPr>
      <xdr:spPr>
        <a:xfrm>
          <a:off x="16459200" y="1350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101616</xdr:rowOff>
    </xdr:from>
    <xdr:ext cx="762000" cy="259045"/>
    <xdr:sp macro="" textlink="">
      <xdr:nvSpPr>
        <xdr:cNvPr id="445" name="公債費以外該当値テキスト"/>
        <xdr:cNvSpPr txBox="1"/>
      </xdr:nvSpPr>
      <xdr:spPr>
        <a:xfrm>
          <a:off x="165989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118111</xdr:rowOff>
    </xdr:from>
    <xdr:to>
      <xdr:col>78</xdr:col>
      <xdr:colOff>120650</xdr:colOff>
      <xdr:row>78</xdr:row>
      <xdr:rowOff>48261</xdr:rowOff>
    </xdr:to>
    <xdr:sp macro="" textlink="">
      <xdr:nvSpPr>
        <xdr:cNvPr id="446" name="楕円 445"/>
        <xdr:cNvSpPr/>
      </xdr:nvSpPr>
      <xdr:spPr>
        <a:xfrm>
          <a:off x="15621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33038</xdr:rowOff>
    </xdr:from>
    <xdr:ext cx="736600" cy="259045"/>
    <xdr:sp macro="" textlink="">
      <xdr:nvSpPr>
        <xdr:cNvPr id="447" name="テキスト ボックス 446"/>
        <xdr:cNvSpPr txBox="1"/>
      </xdr:nvSpPr>
      <xdr:spPr>
        <a:xfrm>
          <a:off x="15290800" y="13406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64770</xdr:rowOff>
    </xdr:from>
    <xdr:to>
      <xdr:col>74</xdr:col>
      <xdr:colOff>31750</xdr:colOff>
      <xdr:row>77</xdr:row>
      <xdr:rowOff>166370</xdr:rowOff>
    </xdr:to>
    <xdr:sp macro="" textlink="">
      <xdr:nvSpPr>
        <xdr:cNvPr id="448" name="楕円 447"/>
        <xdr:cNvSpPr/>
      </xdr:nvSpPr>
      <xdr:spPr>
        <a:xfrm>
          <a:off x="14732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151147</xdr:rowOff>
    </xdr:from>
    <xdr:ext cx="762000" cy="259045"/>
    <xdr:sp macro="" textlink="">
      <xdr:nvSpPr>
        <xdr:cNvPr id="449" name="テキスト ボックス 448"/>
        <xdr:cNvSpPr txBox="1"/>
      </xdr:nvSpPr>
      <xdr:spPr>
        <a:xfrm>
          <a:off x="14401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15239</xdr:rowOff>
    </xdr:from>
    <xdr:to>
      <xdr:col>69</xdr:col>
      <xdr:colOff>142875</xdr:colOff>
      <xdr:row>78</xdr:row>
      <xdr:rowOff>116839</xdr:rowOff>
    </xdr:to>
    <xdr:sp macro="" textlink="">
      <xdr:nvSpPr>
        <xdr:cNvPr id="450" name="楕円 449"/>
        <xdr:cNvSpPr/>
      </xdr:nvSpPr>
      <xdr:spPr>
        <a:xfrm>
          <a:off x="13843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101616</xdr:rowOff>
    </xdr:from>
    <xdr:ext cx="762000" cy="259045"/>
    <xdr:sp macro="" textlink="">
      <xdr:nvSpPr>
        <xdr:cNvPr id="451" name="テキスト ボックス 450"/>
        <xdr:cNvSpPr txBox="1"/>
      </xdr:nvSpPr>
      <xdr:spPr>
        <a:xfrm>
          <a:off x="13512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41911</xdr:rowOff>
    </xdr:from>
    <xdr:to>
      <xdr:col>65</xdr:col>
      <xdr:colOff>53975</xdr:colOff>
      <xdr:row>78</xdr:row>
      <xdr:rowOff>143511</xdr:rowOff>
    </xdr:to>
    <xdr:sp macro="" textlink="">
      <xdr:nvSpPr>
        <xdr:cNvPr id="452" name="楕円 451"/>
        <xdr:cNvSpPr/>
      </xdr:nvSpPr>
      <xdr:spPr>
        <a:xfrm>
          <a:off x="12954000" y="13415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128288</xdr:rowOff>
    </xdr:from>
    <xdr:ext cx="762000" cy="259045"/>
    <xdr:sp macro="" textlink="">
      <xdr:nvSpPr>
        <xdr:cNvPr id="453" name="テキスト ボックス 452"/>
        <xdr:cNvSpPr txBox="1"/>
      </xdr:nvSpPr>
      <xdr:spPr>
        <a:xfrm>
          <a:off x="12623800" y="13501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151026</xdr:rowOff>
    </xdr:from>
    <xdr:to>
      <xdr:col>29</xdr:col>
      <xdr:colOff>127000</xdr:colOff>
      <xdr:row>20</xdr:row>
      <xdr:rowOff>171166</xdr:rowOff>
    </xdr:to>
    <xdr:cxnSp macro="">
      <xdr:nvCxnSpPr>
        <xdr:cNvPr id="45" name="直線コネクタ 44"/>
        <xdr:cNvCxnSpPr/>
      </xdr:nvCxnSpPr>
      <xdr:spPr bwMode="auto">
        <a:xfrm flipV="1">
          <a:off x="5651500" y="2256051"/>
          <a:ext cx="0" cy="139174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143243</xdr:rowOff>
    </xdr:from>
    <xdr:ext cx="762000" cy="259045"/>
    <xdr:sp macro="" textlink="">
      <xdr:nvSpPr>
        <xdr:cNvPr id="46" name="人口1人当たり決算額の推移最小値テキスト130"/>
        <xdr:cNvSpPr txBox="1"/>
      </xdr:nvSpPr>
      <xdr:spPr>
        <a:xfrm>
          <a:off x="5740400" y="3619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171166</xdr:rowOff>
    </xdr:from>
    <xdr:to>
      <xdr:col>30</xdr:col>
      <xdr:colOff>25400</xdr:colOff>
      <xdr:row>20</xdr:row>
      <xdr:rowOff>171166</xdr:rowOff>
    </xdr:to>
    <xdr:cxnSp macro="">
      <xdr:nvCxnSpPr>
        <xdr:cNvPr id="47" name="直線コネクタ 46"/>
        <xdr:cNvCxnSpPr/>
      </xdr:nvCxnSpPr>
      <xdr:spPr bwMode="auto">
        <a:xfrm>
          <a:off x="5562600" y="36477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65953</xdr:rowOff>
    </xdr:from>
    <xdr:ext cx="762000" cy="259045"/>
    <xdr:sp macro="" textlink="">
      <xdr:nvSpPr>
        <xdr:cNvPr id="48" name="人口1人当たり決算額の推移最大値テキスト130"/>
        <xdr:cNvSpPr txBox="1"/>
      </xdr:nvSpPr>
      <xdr:spPr>
        <a:xfrm>
          <a:off x="5740400" y="1999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151026</xdr:rowOff>
    </xdr:from>
    <xdr:to>
      <xdr:col>30</xdr:col>
      <xdr:colOff>25400</xdr:colOff>
      <xdr:row>12</xdr:row>
      <xdr:rowOff>151026</xdr:rowOff>
    </xdr:to>
    <xdr:cxnSp macro="">
      <xdr:nvCxnSpPr>
        <xdr:cNvPr id="49" name="直線コネクタ 48"/>
        <xdr:cNvCxnSpPr/>
      </xdr:nvCxnSpPr>
      <xdr:spPr bwMode="auto">
        <a:xfrm>
          <a:off x="5562600" y="225605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145433</xdr:rowOff>
    </xdr:from>
    <xdr:to>
      <xdr:col>29</xdr:col>
      <xdr:colOff>127000</xdr:colOff>
      <xdr:row>17</xdr:row>
      <xdr:rowOff>41664</xdr:rowOff>
    </xdr:to>
    <xdr:cxnSp macro="">
      <xdr:nvCxnSpPr>
        <xdr:cNvPr id="50" name="直線コネクタ 49"/>
        <xdr:cNvCxnSpPr/>
      </xdr:nvCxnSpPr>
      <xdr:spPr bwMode="auto">
        <a:xfrm flipV="1">
          <a:off x="5003800" y="2936258"/>
          <a:ext cx="647700" cy="676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28610</xdr:rowOff>
    </xdr:from>
    <xdr:ext cx="762000" cy="259045"/>
    <xdr:sp macro="" textlink="">
      <xdr:nvSpPr>
        <xdr:cNvPr id="51" name="人口1人当たり決算額の推移平均値テキスト130"/>
        <xdr:cNvSpPr txBox="1"/>
      </xdr:nvSpPr>
      <xdr:spPr>
        <a:xfrm>
          <a:off x="5740400" y="29908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56533</xdr:rowOff>
    </xdr:from>
    <xdr:to>
      <xdr:col>29</xdr:col>
      <xdr:colOff>177800</xdr:colOff>
      <xdr:row>17</xdr:row>
      <xdr:rowOff>158133</xdr:rowOff>
    </xdr:to>
    <xdr:sp macro="" textlink="">
      <xdr:nvSpPr>
        <xdr:cNvPr id="52" name="フローチャート: 判断 51"/>
        <xdr:cNvSpPr/>
      </xdr:nvSpPr>
      <xdr:spPr bwMode="auto">
        <a:xfrm>
          <a:off x="5600700" y="30188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41664</xdr:rowOff>
    </xdr:from>
    <xdr:to>
      <xdr:col>26</xdr:col>
      <xdr:colOff>50800</xdr:colOff>
      <xdr:row>17</xdr:row>
      <xdr:rowOff>122725</xdr:rowOff>
    </xdr:to>
    <xdr:cxnSp macro="">
      <xdr:nvCxnSpPr>
        <xdr:cNvPr id="53" name="直線コネクタ 52"/>
        <xdr:cNvCxnSpPr/>
      </xdr:nvCxnSpPr>
      <xdr:spPr bwMode="auto">
        <a:xfrm flipV="1">
          <a:off x="4305300" y="3003939"/>
          <a:ext cx="698500" cy="81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109225</xdr:rowOff>
    </xdr:from>
    <xdr:to>
      <xdr:col>26</xdr:col>
      <xdr:colOff>101600</xdr:colOff>
      <xdr:row>18</xdr:row>
      <xdr:rowOff>39375</xdr:rowOff>
    </xdr:to>
    <xdr:sp macro="" textlink="">
      <xdr:nvSpPr>
        <xdr:cNvPr id="54" name="フローチャート: 判断 53"/>
        <xdr:cNvSpPr/>
      </xdr:nvSpPr>
      <xdr:spPr bwMode="auto">
        <a:xfrm>
          <a:off x="4953000" y="3071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24152</xdr:rowOff>
    </xdr:from>
    <xdr:ext cx="736600" cy="259045"/>
    <xdr:sp macro="" textlink="">
      <xdr:nvSpPr>
        <xdr:cNvPr id="55" name="テキスト ボックス 54"/>
        <xdr:cNvSpPr txBox="1"/>
      </xdr:nvSpPr>
      <xdr:spPr>
        <a:xfrm>
          <a:off x="4622800" y="3157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122725</xdr:rowOff>
    </xdr:from>
    <xdr:to>
      <xdr:col>22</xdr:col>
      <xdr:colOff>114300</xdr:colOff>
      <xdr:row>18</xdr:row>
      <xdr:rowOff>24884</xdr:rowOff>
    </xdr:to>
    <xdr:cxnSp macro="">
      <xdr:nvCxnSpPr>
        <xdr:cNvPr id="56" name="直線コネクタ 55"/>
        <xdr:cNvCxnSpPr/>
      </xdr:nvCxnSpPr>
      <xdr:spPr bwMode="auto">
        <a:xfrm flipV="1">
          <a:off x="3606800" y="3085000"/>
          <a:ext cx="698500" cy="736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126873</xdr:rowOff>
    </xdr:from>
    <xdr:to>
      <xdr:col>22</xdr:col>
      <xdr:colOff>165100</xdr:colOff>
      <xdr:row>18</xdr:row>
      <xdr:rowOff>57023</xdr:rowOff>
    </xdr:to>
    <xdr:sp macro="" textlink="">
      <xdr:nvSpPr>
        <xdr:cNvPr id="57" name="フローチャート: 判断 56"/>
        <xdr:cNvSpPr/>
      </xdr:nvSpPr>
      <xdr:spPr bwMode="auto">
        <a:xfrm>
          <a:off x="4254500" y="30891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41800</xdr:rowOff>
    </xdr:from>
    <xdr:ext cx="762000" cy="259045"/>
    <xdr:sp macro="" textlink="">
      <xdr:nvSpPr>
        <xdr:cNvPr id="58" name="テキスト ボックス 57"/>
        <xdr:cNvSpPr txBox="1"/>
      </xdr:nvSpPr>
      <xdr:spPr>
        <a:xfrm>
          <a:off x="3924300" y="3175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24884</xdr:rowOff>
    </xdr:from>
    <xdr:to>
      <xdr:col>18</xdr:col>
      <xdr:colOff>177800</xdr:colOff>
      <xdr:row>18</xdr:row>
      <xdr:rowOff>103736</xdr:rowOff>
    </xdr:to>
    <xdr:cxnSp macro="">
      <xdr:nvCxnSpPr>
        <xdr:cNvPr id="59" name="直線コネクタ 58"/>
        <xdr:cNvCxnSpPr/>
      </xdr:nvCxnSpPr>
      <xdr:spPr bwMode="auto">
        <a:xfrm flipV="1">
          <a:off x="2908300" y="3158609"/>
          <a:ext cx="698500" cy="78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165247</xdr:rowOff>
    </xdr:from>
    <xdr:to>
      <xdr:col>19</xdr:col>
      <xdr:colOff>38100</xdr:colOff>
      <xdr:row>18</xdr:row>
      <xdr:rowOff>95397</xdr:rowOff>
    </xdr:to>
    <xdr:sp macro="" textlink="">
      <xdr:nvSpPr>
        <xdr:cNvPr id="60" name="フローチャート: 判断 59"/>
        <xdr:cNvSpPr/>
      </xdr:nvSpPr>
      <xdr:spPr bwMode="auto">
        <a:xfrm>
          <a:off x="3556000" y="31275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80174</xdr:rowOff>
    </xdr:from>
    <xdr:ext cx="762000" cy="259045"/>
    <xdr:sp macro="" textlink="">
      <xdr:nvSpPr>
        <xdr:cNvPr id="61" name="テキスト ボックス 60"/>
        <xdr:cNvSpPr txBox="1"/>
      </xdr:nvSpPr>
      <xdr:spPr>
        <a:xfrm>
          <a:off x="3225800" y="3213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159639</xdr:rowOff>
    </xdr:from>
    <xdr:to>
      <xdr:col>15</xdr:col>
      <xdr:colOff>101600</xdr:colOff>
      <xdr:row>18</xdr:row>
      <xdr:rowOff>89789</xdr:rowOff>
    </xdr:to>
    <xdr:sp macro="" textlink="">
      <xdr:nvSpPr>
        <xdr:cNvPr id="62" name="フローチャート: 判断 61"/>
        <xdr:cNvSpPr/>
      </xdr:nvSpPr>
      <xdr:spPr bwMode="auto">
        <a:xfrm>
          <a:off x="2857500" y="3121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99966</xdr:rowOff>
    </xdr:from>
    <xdr:ext cx="762000" cy="259045"/>
    <xdr:sp macro="" textlink="">
      <xdr:nvSpPr>
        <xdr:cNvPr id="63" name="テキスト ボックス 62"/>
        <xdr:cNvSpPr txBox="1"/>
      </xdr:nvSpPr>
      <xdr:spPr>
        <a:xfrm>
          <a:off x="2527300" y="2890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94633</xdr:rowOff>
    </xdr:from>
    <xdr:to>
      <xdr:col>29</xdr:col>
      <xdr:colOff>177800</xdr:colOff>
      <xdr:row>17</xdr:row>
      <xdr:rowOff>24783</xdr:rowOff>
    </xdr:to>
    <xdr:sp macro="" textlink="">
      <xdr:nvSpPr>
        <xdr:cNvPr id="69" name="楕円 68"/>
        <xdr:cNvSpPr/>
      </xdr:nvSpPr>
      <xdr:spPr bwMode="auto">
        <a:xfrm>
          <a:off x="5600700" y="2885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111160</xdr:rowOff>
    </xdr:from>
    <xdr:ext cx="762000" cy="259045"/>
    <xdr:sp macro="" textlink="">
      <xdr:nvSpPr>
        <xdr:cNvPr id="70" name="人口1人当たり決算額の推移該当値テキスト130"/>
        <xdr:cNvSpPr txBox="1"/>
      </xdr:nvSpPr>
      <xdr:spPr>
        <a:xfrm>
          <a:off x="5740400" y="2730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162314</xdr:rowOff>
    </xdr:from>
    <xdr:to>
      <xdr:col>26</xdr:col>
      <xdr:colOff>101600</xdr:colOff>
      <xdr:row>17</xdr:row>
      <xdr:rowOff>92464</xdr:rowOff>
    </xdr:to>
    <xdr:sp macro="" textlink="">
      <xdr:nvSpPr>
        <xdr:cNvPr id="71" name="楕円 70"/>
        <xdr:cNvSpPr/>
      </xdr:nvSpPr>
      <xdr:spPr bwMode="auto">
        <a:xfrm>
          <a:off x="4953000" y="29531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102641</xdr:rowOff>
    </xdr:from>
    <xdr:ext cx="736600" cy="259045"/>
    <xdr:sp macro="" textlink="">
      <xdr:nvSpPr>
        <xdr:cNvPr id="72" name="テキスト ボックス 71"/>
        <xdr:cNvSpPr txBox="1"/>
      </xdr:nvSpPr>
      <xdr:spPr>
        <a:xfrm>
          <a:off x="4622800" y="2722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71925</xdr:rowOff>
    </xdr:from>
    <xdr:to>
      <xdr:col>22</xdr:col>
      <xdr:colOff>165100</xdr:colOff>
      <xdr:row>18</xdr:row>
      <xdr:rowOff>2075</xdr:rowOff>
    </xdr:to>
    <xdr:sp macro="" textlink="">
      <xdr:nvSpPr>
        <xdr:cNvPr id="73" name="楕円 72"/>
        <xdr:cNvSpPr/>
      </xdr:nvSpPr>
      <xdr:spPr bwMode="auto">
        <a:xfrm>
          <a:off x="4254500" y="3034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12252</xdr:rowOff>
    </xdr:from>
    <xdr:ext cx="762000" cy="259045"/>
    <xdr:sp macro="" textlink="">
      <xdr:nvSpPr>
        <xdr:cNvPr id="74" name="テキスト ボックス 73"/>
        <xdr:cNvSpPr txBox="1"/>
      </xdr:nvSpPr>
      <xdr:spPr>
        <a:xfrm>
          <a:off x="3924300" y="28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145534</xdr:rowOff>
    </xdr:from>
    <xdr:to>
      <xdr:col>19</xdr:col>
      <xdr:colOff>38100</xdr:colOff>
      <xdr:row>18</xdr:row>
      <xdr:rowOff>75684</xdr:rowOff>
    </xdr:to>
    <xdr:sp macro="" textlink="">
      <xdr:nvSpPr>
        <xdr:cNvPr id="75" name="楕円 74"/>
        <xdr:cNvSpPr/>
      </xdr:nvSpPr>
      <xdr:spPr bwMode="auto">
        <a:xfrm>
          <a:off x="3556000" y="3107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85861</xdr:rowOff>
    </xdr:from>
    <xdr:ext cx="762000" cy="259045"/>
    <xdr:sp macro="" textlink="">
      <xdr:nvSpPr>
        <xdr:cNvPr id="76" name="テキスト ボックス 75"/>
        <xdr:cNvSpPr txBox="1"/>
      </xdr:nvSpPr>
      <xdr:spPr>
        <a:xfrm>
          <a:off x="3225800" y="2876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52936</xdr:rowOff>
    </xdr:from>
    <xdr:to>
      <xdr:col>15</xdr:col>
      <xdr:colOff>101600</xdr:colOff>
      <xdr:row>18</xdr:row>
      <xdr:rowOff>154536</xdr:rowOff>
    </xdr:to>
    <xdr:sp macro="" textlink="">
      <xdr:nvSpPr>
        <xdr:cNvPr id="77" name="楕円 76"/>
        <xdr:cNvSpPr/>
      </xdr:nvSpPr>
      <xdr:spPr bwMode="auto">
        <a:xfrm>
          <a:off x="2857500" y="3186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139313</xdr:rowOff>
    </xdr:from>
    <xdr:ext cx="762000" cy="259045"/>
    <xdr:sp macro="" textlink="">
      <xdr:nvSpPr>
        <xdr:cNvPr id="78" name="テキスト ボックス 77"/>
        <xdr:cNvSpPr txBox="1"/>
      </xdr:nvSpPr>
      <xdr:spPr>
        <a:xfrm>
          <a:off x="2527300" y="3273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123489</xdr:rowOff>
    </xdr:from>
    <xdr:to>
      <xdr:col>29</xdr:col>
      <xdr:colOff>127000</xdr:colOff>
      <xdr:row>39</xdr:row>
      <xdr:rowOff>28425</xdr:rowOff>
    </xdr:to>
    <xdr:cxnSp macro="">
      <xdr:nvCxnSpPr>
        <xdr:cNvPr id="109" name="直線コネクタ 108"/>
        <xdr:cNvCxnSpPr/>
      </xdr:nvCxnSpPr>
      <xdr:spPr bwMode="auto">
        <a:xfrm flipV="1">
          <a:off x="5651500" y="6048039"/>
          <a:ext cx="0" cy="161943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502</xdr:rowOff>
    </xdr:from>
    <xdr:ext cx="762000" cy="259045"/>
    <xdr:sp macro="" textlink="">
      <xdr:nvSpPr>
        <xdr:cNvPr id="110" name="人口1人当たり決算額の推移最小値テキスト445"/>
        <xdr:cNvSpPr txBox="1"/>
      </xdr:nvSpPr>
      <xdr:spPr>
        <a:xfrm>
          <a:off x="5740400" y="7639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28425</xdr:rowOff>
    </xdr:from>
    <xdr:to>
      <xdr:col>30</xdr:col>
      <xdr:colOff>25400</xdr:colOff>
      <xdr:row>39</xdr:row>
      <xdr:rowOff>28425</xdr:rowOff>
    </xdr:to>
    <xdr:cxnSp macro="">
      <xdr:nvCxnSpPr>
        <xdr:cNvPr id="111" name="直線コネクタ 110"/>
        <xdr:cNvCxnSpPr/>
      </xdr:nvCxnSpPr>
      <xdr:spPr bwMode="auto">
        <a:xfrm>
          <a:off x="5562600" y="76674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38416</xdr:rowOff>
    </xdr:from>
    <xdr:ext cx="762000" cy="259045"/>
    <xdr:sp macro="" textlink="">
      <xdr:nvSpPr>
        <xdr:cNvPr id="112" name="人口1人当たり決算額の推移最大値テキスト445"/>
        <xdr:cNvSpPr txBox="1"/>
      </xdr:nvSpPr>
      <xdr:spPr>
        <a:xfrm>
          <a:off x="5740400" y="579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123489</xdr:rowOff>
    </xdr:from>
    <xdr:to>
      <xdr:col>30</xdr:col>
      <xdr:colOff>25400</xdr:colOff>
      <xdr:row>33</xdr:row>
      <xdr:rowOff>123489</xdr:rowOff>
    </xdr:to>
    <xdr:cxnSp macro="">
      <xdr:nvCxnSpPr>
        <xdr:cNvPr id="113" name="直線コネクタ 112"/>
        <xdr:cNvCxnSpPr/>
      </xdr:nvCxnSpPr>
      <xdr:spPr bwMode="auto">
        <a:xfrm>
          <a:off x="5562600" y="604803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61049</xdr:rowOff>
    </xdr:from>
    <xdr:to>
      <xdr:col>29</xdr:col>
      <xdr:colOff>127000</xdr:colOff>
      <xdr:row>35</xdr:row>
      <xdr:rowOff>94082</xdr:rowOff>
    </xdr:to>
    <xdr:cxnSp macro="">
      <xdr:nvCxnSpPr>
        <xdr:cNvPr id="114" name="直線コネクタ 113"/>
        <xdr:cNvCxnSpPr/>
      </xdr:nvCxnSpPr>
      <xdr:spPr bwMode="auto">
        <a:xfrm flipV="1">
          <a:off x="5003800" y="6671399"/>
          <a:ext cx="647700" cy="330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402</xdr:rowOff>
    </xdr:from>
    <xdr:ext cx="762000" cy="259045"/>
    <xdr:sp macro="" textlink="">
      <xdr:nvSpPr>
        <xdr:cNvPr id="115" name="人口1人当たり決算額の推移平均値テキスト445"/>
        <xdr:cNvSpPr txBox="1"/>
      </xdr:nvSpPr>
      <xdr:spPr>
        <a:xfrm>
          <a:off x="5740400" y="69536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28325</xdr:rowOff>
    </xdr:from>
    <xdr:to>
      <xdr:col>29</xdr:col>
      <xdr:colOff>177800</xdr:colOff>
      <xdr:row>36</xdr:row>
      <xdr:rowOff>129925</xdr:rowOff>
    </xdr:to>
    <xdr:sp macro="" textlink="">
      <xdr:nvSpPr>
        <xdr:cNvPr id="116" name="フローチャート: 判断 115"/>
        <xdr:cNvSpPr/>
      </xdr:nvSpPr>
      <xdr:spPr bwMode="auto">
        <a:xfrm>
          <a:off x="5600700" y="69815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39625</xdr:rowOff>
    </xdr:from>
    <xdr:to>
      <xdr:col>26</xdr:col>
      <xdr:colOff>50800</xdr:colOff>
      <xdr:row>35</xdr:row>
      <xdr:rowOff>94082</xdr:rowOff>
    </xdr:to>
    <xdr:cxnSp macro="">
      <xdr:nvCxnSpPr>
        <xdr:cNvPr id="117" name="直線コネクタ 116"/>
        <xdr:cNvCxnSpPr/>
      </xdr:nvCxnSpPr>
      <xdr:spPr bwMode="auto">
        <a:xfrm>
          <a:off x="4305300" y="6649975"/>
          <a:ext cx="698500" cy="544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52001</xdr:rowOff>
    </xdr:from>
    <xdr:to>
      <xdr:col>26</xdr:col>
      <xdr:colOff>101600</xdr:colOff>
      <xdr:row>36</xdr:row>
      <xdr:rowOff>153601</xdr:rowOff>
    </xdr:to>
    <xdr:sp macro="" textlink="">
      <xdr:nvSpPr>
        <xdr:cNvPr id="118" name="フローチャート: 判断 117"/>
        <xdr:cNvSpPr/>
      </xdr:nvSpPr>
      <xdr:spPr bwMode="auto">
        <a:xfrm>
          <a:off x="4953000" y="70052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138378</xdr:rowOff>
    </xdr:from>
    <xdr:ext cx="736600" cy="259045"/>
    <xdr:sp macro="" textlink="">
      <xdr:nvSpPr>
        <xdr:cNvPr id="119" name="テキスト ボックス 118"/>
        <xdr:cNvSpPr txBox="1"/>
      </xdr:nvSpPr>
      <xdr:spPr>
        <a:xfrm>
          <a:off x="4622800" y="70916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39625</xdr:rowOff>
    </xdr:from>
    <xdr:to>
      <xdr:col>22</xdr:col>
      <xdr:colOff>114300</xdr:colOff>
      <xdr:row>35</xdr:row>
      <xdr:rowOff>41863</xdr:rowOff>
    </xdr:to>
    <xdr:cxnSp macro="">
      <xdr:nvCxnSpPr>
        <xdr:cNvPr id="120" name="直線コネクタ 119"/>
        <xdr:cNvCxnSpPr/>
      </xdr:nvCxnSpPr>
      <xdr:spPr bwMode="auto">
        <a:xfrm flipV="1">
          <a:off x="3606800" y="6649975"/>
          <a:ext cx="698500" cy="2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78372</xdr:rowOff>
    </xdr:from>
    <xdr:to>
      <xdr:col>22</xdr:col>
      <xdr:colOff>165100</xdr:colOff>
      <xdr:row>37</xdr:row>
      <xdr:rowOff>8522</xdr:rowOff>
    </xdr:to>
    <xdr:sp macro="" textlink="">
      <xdr:nvSpPr>
        <xdr:cNvPr id="121" name="フローチャート: 判断 120"/>
        <xdr:cNvSpPr/>
      </xdr:nvSpPr>
      <xdr:spPr bwMode="auto">
        <a:xfrm>
          <a:off x="4254500" y="70316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164749</xdr:rowOff>
    </xdr:from>
    <xdr:ext cx="762000" cy="259045"/>
    <xdr:sp macro="" textlink="">
      <xdr:nvSpPr>
        <xdr:cNvPr id="122" name="テキスト ボックス 121"/>
        <xdr:cNvSpPr txBox="1"/>
      </xdr:nvSpPr>
      <xdr:spPr>
        <a:xfrm>
          <a:off x="3924300" y="711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34695</xdr:rowOff>
    </xdr:from>
    <xdr:to>
      <xdr:col>18</xdr:col>
      <xdr:colOff>177800</xdr:colOff>
      <xdr:row>35</xdr:row>
      <xdr:rowOff>41863</xdr:rowOff>
    </xdr:to>
    <xdr:cxnSp macro="">
      <xdr:nvCxnSpPr>
        <xdr:cNvPr id="123" name="直線コネクタ 122"/>
        <xdr:cNvCxnSpPr/>
      </xdr:nvCxnSpPr>
      <xdr:spPr bwMode="auto">
        <a:xfrm>
          <a:off x="2908300" y="6645045"/>
          <a:ext cx="698500" cy="71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92692</xdr:rowOff>
    </xdr:from>
    <xdr:to>
      <xdr:col>19</xdr:col>
      <xdr:colOff>38100</xdr:colOff>
      <xdr:row>37</xdr:row>
      <xdr:rowOff>22842</xdr:rowOff>
    </xdr:to>
    <xdr:sp macro="" textlink="">
      <xdr:nvSpPr>
        <xdr:cNvPr id="124" name="フローチャート: 判断 123"/>
        <xdr:cNvSpPr/>
      </xdr:nvSpPr>
      <xdr:spPr bwMode="auto">
        <a:xfrm>
          <a:off x="3556000" y="70459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7619</xdr:rowOff>
    </xdr:from>
    <xdr:ext cx="762000" cy="259045"/>
    <xdr:sp macro="" textlink="">
      <xdr:nvSpPr>
        <xdr:cNvPr id="125" name="テキスト ボックス 124"/>
        <xdr:cNvSpPr txBox="1"/>
      </xdr:nvSpPr>
      <xdr:spPr>
        <a:xfrm>
          <a:off x="3225800" y="713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94994</xdr:rowOff>
    </xdr:from>
    <xdr:to>
      <xdr:col>15</xdr:col>
      <xdr:colOff>101600</xdr:colOff>
      <xdr:row>37</xdr:row>
      <xdr:rowOff>25144</xdr:rowOff>
    </xdr:to>
    <xdr:sp macro="" textlink="">
      <xdr:nvSpPr>
        <xdr:cNvPr id="126" name="フローチャート: 判断 125"/>
        <xdr:cNvSpPr/>
      </xdr:nvSpPr>
      <xdr:spPr bwMode="auto">
        <a:xfrm>
          <a:off x="2857500" y="70482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9921</xdr:rowOff>
    </xdr:from>
    <xdr:ext cx="762000" cy="259045"/>
    <xdr:sp macro="" textlink="">
      <xdr:nvSpPr>
        <xdr:cNvPr id="127" name="テキスト ボックス 126"/>
        <xdr:cNvSpPr txBox="1"/>
      </xdr:nvSpPr>
      <xdr:spPr>
        <a:xfrm>
          <a:off x="2527300" y="713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10249</xdr:rowOff>
    </xdr:from>
    <xdr:to>
      <xdr:col>29</xdr:col>
      <xdr:colOff>177800</xdr:colOff>
      <xdr:row>35</xdr:row>
      <xdr:rowOff>111849</xdr:rowOff>
    </xdr:to>
    <xdr:sp macro="" textlink="">
      <xdr:nvSpPr>
        <xdr:cNvPr id="133" name="楕円 132"/>
        <xdr:cNvSpPr/>
      </xdr:nvSpPr>
      <xdr:spPr bwMode="auto">
        <a:xfrm>
          <a:off x="5600700" y="6620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198226</xdr:rowOff>
    </xdr:from>
    <xdr:ext cx="762000" cy="259045"/>
    <xdr:sp macro="" textlink="">
      <xdr:nvSpPr>
        <xdr:cNvPr id="134" name="人口1人当たり決算額の推移該当値テキスト445"/>
        <xdr:cNvSpPr txBox="1"/>
      </xdr:nvSpPr>
      <xdr:spPr>
        <a:xfrm>
          <a:off x="5740400" y="6465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43282</xdr:rowOff>
    </xdr:from>
    <xdr:to>
      <xdr:col>26</xdr:col>
      <xdr:colOff>101600</xdr:colOff>
      <xdr:row>35</xdr:row>
      <xdr:rowOff>144882</xdr:rowOff>
    </xdr:to>
    <xdr:sp macro="" textlink="">
      <xdr:nvSpPr>
        <xdr:cNvPr id="135" name="楕円 134"/>
        <xdr:cNvSpPr/>
      </xdr:nvSpPr>
      <xdr:spPr bwMode="auto">
        <a:xfrm>
          <a:off x="4953000" y="6653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155058</xdr:rowOff>
    </xdr:from>
    <xdr:ext cx="736600" cy="259045"/>
    <xdr:sp macro="" textlink="">
      <xdr:nvSpPr>
        <xdr:cNvPr id="136" name="テキスト ボックス 135"/>
        <xdr:cNvSpPr txBox="1"/>
      </xdr:nvSpPr>
      <xdr:spPr>
        <a:xfrm>
          <a:off x="4622800" y="6422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331725</xdr:rowOff>
    </xdr:from>
    <xdr:to>
      <xdr:col>22</xdr:col>
      <xdr:colOff>165100</xdr:colOff>
      <xdr:row>35</xdr:row>
      <xdr:rowOff>90425</xdr:rowOff>
    </xdr:to>
    <xdr:sp macro="" textlink="">
      <xdr:nvSpPr>
        <xdr:cNvPr id="137" name="楕円 136"/>
        <xdr:cNvSpPr/>
      </xdr:nvSpPr>
      <xdr:spPr bwMode="auto">
        <a:xfrm>
          <a:off x="4254500" y="65991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100603</xdr:rowOff>
    </xdr:from>
    <xdr:ext cx="762000" cy="259045"/>
    <xdr:sp macro="" textlink="">
      <xdr:nvSpPr>
        <xdr:cNvPr id="138" name="テキスト ボックス 137"/>
        <xdr:cNvSpPr txBox="1"/>
      </xdr:nvSpPr>
      <xdr:spPr>
        <a:xfrm>
          <a:off x="3924300" y="6368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333963</xdr:rowOff>
    </xdr:from>
    <xdr:to>
      <xdr:col>19</xdr:col>
      <xdr:colOff>38100</xdr:colOff>
      <xdr:row>35</xdr:row>
      <xdr:rowOff>92663</xdr:rowOff>
    </xdr:to>
    <xdr:sp macro="" textlink="">
      <xdr:nvSpPr>
        <xdr:cNvPr id="139" name="楕円 138"/>
        <xdr:cNvSpPr/>
      </xdr:nvSpPr>
      <xdr:spPr bwMode="auto">
        <a:xfrm>
          <a:off x="3556000" y="66014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102840</xdr:rowOff>
    </xdr:from>
    <xdr:ext cx="762000" cy="259045"/>
    <xdr:sp macro="" textlink="">
      <xdr:nvSpPr>
        <xdr:cNvPr id="140" name="テキスト ボックス 139"/>
        <xdr:cNvSpPr txBox="1"/>
      </xdr:nvSpPr>
      <xdr:spPr>
        <a:xfrm>
          <a:off x="3225800" y="6370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326795</xdr:rowOff>
    </xdr:from>
    <xdr:to>
      <xdr:col>15</xdr:col>
      <xdr:colOff>101600</xdr:colOff>
      <xdr:row>35</xdr:row>
      <xdr:rowOff>85495</xdr:rowOff>
    </xdr:to>
    <xdr:sp macro="" textlink="">
      <xdr:nvSpPr>
        <xdr:cNvPr id="141" name="楕円 140"/>
        <xdr:cNvSpPr/>
      </xdr:nvSpPr>
      <xdr:spPr bwMode="auto">
        <a:xfrm>
          <a:off x="2857500" y="65942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95671</xdr:rowOff>
    </xdr:from>
    <xdr:ext cx="762000" cy="259045"/>
    <xdr:sp macro="" textlink="">
      <xdr:nvSpPr>
        <xdr:cNvPr id="142" name="テキスト ボックス 141"/>
        <xdr:cNvSpPr txBox="1"/>
      </xdr:nvSpPr>
      <xdr:spPr>
        <a:xfrm>
          <a:off x="2527300" y="6363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154285</xdr:rowOff>
    </xdr:from>
    <xdr:to>
      <xdr:col>24</xdr:col>
      <xdr:colOff>62865</xdr:colOff>
      <xdr:row>38</xdr:row>
      <xdr:rowOff>73254</xdr:rowOff>
    </xdr:to>
    <xdr:cxnSp macro="">
      <xdr:nvCxnSpPr>
        <xdr:cNvPr id="56" name="直線コネクタ 55"/>
        <xdr:cNvCxnSpPr/>
      </xdr:nvCxnSpPr>
      <xdr:spPr>
        <a:xfrm flipV="1">
          <a:off x="4633595" y="5297785"/>
          <a:ext cx="1270" cy="1290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77081</xdr:rowOff>
    </xdr:from>
    <xdr:ext cx="534377" cy="259045"/>
    <xdr:sp macro="" textlink="">
      <xdr:nvSpPr>
        <xdr:cNvPr id="57" name="人件費最小値テキスト"/>
        <xdr:cNvSpPr txBox="1"/>
      </xdr:nvSpPr>
      <xdr:spPr>
        <a:xfrm>
          <a:off x="4686300" y="659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73254</xdr:rowOff>
    </xdr:from>
    <xdr:to>
      <xdr:col>24</xdr:col>
      <xdr:colOff>152400</xdr:colOff>
      <xdr:row>38</xdr:row>
      <xdr:rowOff>73254</xdr:rowOff>
    </xdr:to>
    <xdr:cxnSp macro="">
      <xdr:nvCxnSpPr>
        <xdr:cNvPr id="58" name="直線コネクタ 57"/>
        <xdr:cNvCxnSpPr/>
      </xdr:nvCxnSpPr>
      <xdr:spPr>
        <a:xfrm>
          <a:off x="4546600" y="6588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100962</xdr:rowOff>
    </xdr:from>
    <xdr:ext cx="599010" cy="259045"/>
    <xdr:sp macro="" textlink="">
      <xdr:nvSpPr>
        <xdr:cNvPr id="59" name="人件費最大値テキスト"/>
        <xdr:cNvSpPr txBox="1"/>
      </xdr:nvSpPr>
      <xdr:spPr>
        <a:xfrm>
          <a:off x="4686300" y="507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154285</xdr:rowOff>
    </xdr:from>
    <xdr:to>
      <xdr:col>24</xdr:col>
      <xdr:colOff>152400</xdr:colOff>
      <xdr:row>30</xdr:row>
      <xdr:rowOff>154285</xdr:rowOff>
    </xdr:to>
    <xdr:cxnSp macro="">
      <xdr:nvCxnSpPr>
        <xdr:cNvPr id="60" name="直線コネクタ 59"/>
        <xdr:cNvCxnSpPr/>
      </xdr:nvCxnSpPr>
      <xdr:spPr>
        <a:xfrm>
          <a:off x="4546600" y="5297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159276</xdr:rowOff>
    </xdr:from>
    <xdr:to>
      <xdr:col>24</xdr:col>
      <xdr:colOff>63500</xdr:colOff>
      <xdr:row>35</xdr:row>
      <xdr:rowOff>25369</xdr:rowOff>
    </xdr:to>
    <xdr:cxnSp macro="">
      <xdr:nvCxnSpPr>
        <xdr:cNvPr id="61" name="直線コネクタ 60"/>
        <xdr:cNvCxnSpPr/>
      </xdr:nvCxnSpPr>
      <xdr:spPr>
        <a:xfrm flipV="1">
          <a:off x="3797300" y="5988576"/>
          <a:ext cx="838200" cy="3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117566</xdr:rowOff>
    </xdr:from>
    <xdr:ext cx="599010" cy="259045"/>
    <xdr:sp macro="" textlink="">
      <xdr:nvSpPr>
        <xdr:cNvPr id="62" name="人件費平均値テキスト"/>
        <xdr:cNvSpPr txBox="1"/>
      </xdr:nvSpPr>
      <xdr:spPr>
        <a:xfrm>
          <a:off x="4686300" y="59468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139139</xdr:rowOff>
    </xdr:from>
    <xdr:to>
      <xdr:col>24</xdr:col>
      <xdr:colOff>114300</xdr:colOff>
      <xdr:row>35</xdr:row>
      <xdr:rowOff>69289</xdr:rowOff>
    </xdr:to>
    <xdr:sp macro="" textlink="">
      <xdr:nvSpPr>
        <xdr:cNvPr id="63" name="フローチャート: 判断 62"/>
        <xdr:cNvSpPr/>
      </xdr:nvSpPr>
      <xdr:spPr>
        <a:xfrm>
          <a:off x="45847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25369</xdr:rowOff>
    </xdr:from>
    <xdr:to>
      <xdr:col>19</xdr:col>
      <xdr:colOff>177800</xdr:colOff>
      <xdr:row>35</xdr:row>
      <xdr:rowOff>63660</xdr:rowOff>
    </xdr:to>
    <xdr:cxnSp macro="">
      <xdr:nvCxnSpPr>
        <xdr:cNvPr id="64" name="直線コネクタ 63"/>
        <xdr:cNvCxnSpPr/>
      </xdr:nvCxnSpPr>
      <xdr:spPr>
        <a:xfrm flipV="1">
          <a:off x="2908300" y="6026119"/>
          <a:ext cx="889000" cy="3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127</xdr:rowOff>
    </xdr:from>
    <xdr:to>
      <xdr:col>20</xdr:col>
      <xdr:colOff>38100</xdr:colOff>
      <xdr:row>35</xdr:row>
      <xdr:rowOff>101727</xdr:rowOff>
    </xdr:to>
    <xdr:sp macro="" textlink="">
      <xdr:nvSpPr>
        <xdr:cNvPr id="65" name="フローチャート: 判断 64"/>
        <xdr:cNvSpPr/>
      </xdr:nvSpPr>
      <xdr:spPr>
        <a:xfrm>
          <a:off x="3746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92854</xdr:rowOff>
    </xdr:from>
    <xdr:ext cx="599010" cy="259045"/>
    <xdr:sp macro="" textlink="">
      <xdr:nvSpPr>
        <xdr:cNvPr id="66" name="テキスト ボックス 65"/>
        <xdr:cNvSpPr txBox="1"/>
      </xdr:nvSpPr>
      <xdr:spPr>
        <a:xfrm>
          <a:off x="3497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63660</xdr:rowOff>
    </xdr:from>
    <xdr:to>
      <xdr:col>15</xdr:col>
      <xdr:colOff>50800</xdr:colOff>
      <xdr:row>35</xdr:row>
      <xdr:rowOff>157782</xdr:rowOff>
    </xdr:to>
    <xdr:cxnSp macro="">
      <xdr:nvCxnSpPr>
        <xdr:cNvPr id="67" name="直線コネクタ 66"/>
        <xdr:cNvCxnSpPr/>
      </xdr:nvCxnSpPr>
      <xdr:spPr>
        <a:xfrm flipV="1">
          <a:off x="2019300" y="6064410"/>
          <a:ext cx="889000" cy="9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8852</xdr:rowOff>
    </xdr:from>
    <xdr:to>
      <xdr:col>15</xdr:col>
      <xdr:colOff>101600</xdr:colOff>
      <xdr:row>35</xdr:row>
      <xdr:rowOff>110452</xdr:rowOff>
    </xdr:to>
    <xdr:sp macro="" textlink="">
      <xdr:nvSpPr>
        <xdr:cNvPr id="68" name="フローチャート: 判断 67"/>
        <xdr:cNvSpPr/>
      </xdr:nvSpPr>
      <xdr:spPr>
        <a:xfrm>
          <a:off x="2857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126979</xdr:rowOff>
    </xdr:from>
    <xdr:ext cx="599010" cy="259045"/>
    <xdr:sp macro="" textlink="">
      <xdr:nvSpPr>
        <xdr:cNvPr id="69" name="テキスト ボックス 68"/>
        <xdr:cNvSpPr txBox="1"/>
      </xdr:nvSpPr>
      <xdr:spPr>
        <a:xfrm>
          <a:off x="2608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157782</xdr:rowOff>
    </xdr:from>
    <xdr:to>
      <xdr:col>10</xdr:col>
      <xdr:colOff>114300</xdr:colOff>
      <xdr:row>36</xdr:row>
      <xdr:rowOff>161318</xdr:rowOff>
    </xdr:to>
    <xdr:cxnSp macro="">
      <xdr:nvCxnSpPr>
        <xdr:cNvPr id="70" name="直線コネクタ 69"/>
        <xdr:cNvCxnSpPr/>
      </xdr:nvCxnSpPr>
      <xdr:spPr>
        <a:xfrm flipV="1">
          <a:off x="1130300" y="6158532"/>
          <a:ext cx="889000" cy="17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44902</xdr:rowOff>
    </xdr:from>
    <xdr:to>
      <xdr:col>10</xdr:col>
      <xdr:colOff>165100</xdr:colOff>
      <xdr:row>35</xdr:row>
      <xdr:rowOff>146502</xdr:rowOff>
    </xdr:to>
    <xdr:sp macro="" textlink="">
      <xdr:nvSpPr>
        <xdr:cNvPr id="71" name="フローチャート: 判断 70"/>
        <xdr:cNvSpPr/>
      </xdr:nvSpPr>
      <xdr:spPr>
        <a:xfrm>
          <a:off x="1968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163029</xdr:rowOff>
    </xdr:from>
    <xdr:ext cx="599010" cy="259045"/>
    <xdr:sp macro="" textlink="">
      <xdr:nvSpPr>
        <xdr:cNvPr id="72" name="テキスト ボックス 71"/>
        <xdr:cNvSpPr txBox="1"/>
      </xdr:nvSpPr>
      <xdr:spPr>
        <a:xfrm>
          <a:off x="1719795" y="5820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143307</xdr:rowOff>
    </xdr:from>
    <xdr:to>
      <xdr:col>6</xdr:col>
      <xdr:colOff>38100</xdr:colOff>
      <xdr:row>36</xdr:row>
      <xdr:rowOff>73457</xdr:rowOff>
    </xdr:to>
    <xdr:sp macro="" textlink="">
      <xdr:nvSpPr>
        <xdr:cNvPr id="73" name="フローチャート: 判断 72"/>
        <xdr:cNvSpPr/>
      </xdr:nvSpPr>
      <xdr:spPr>
        <a:xfrm>
          <a:off x="1079500" y="6144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89984</xdr:rowOff>
    </xdr:from>
    <xdr:ext cx="599010" cy="259045"/>
    <xdr:sp macro="" textlink="">
      <xdr:nvSpPr>
        <xdr:cNvPr id="74" name="テキスト ボックス 73"/>
        <xdr:cNvSpPr txBox="1"/>
      </xdr:nvSpPr>
      <xdr:spPr>
        <a:xfrm>
          <a:off x="830795" y="5919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108476</xdr:rowOff>
    </xdr:from>
    <xdr:to>
      <xdr:col>24</xdr:col>
      <xdr:colOff>114300</xdr:colOff>
      <xdr:row>35</xdr:row>
      <xdr:rowOff>38626</xdr:rowOff>
    </xdr:to>
    <xdr:sp macro="" textlink="">
      <xdr:nvSpPr>
        <xdr:cNvPr id="80" name="楕円 79"/>
        <xdr:cNvSpPr/>
      </xdr:nvSpPr>
      <xdr:spPr>
        <a:xfrm>
          <a:off x="4584700" y="5937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131353</xdr:rowOff>
    </xdr:from>
    <xdr:ext cx="599010" cy="259045"/>
    <xdr:sp macro="" textlink="">
      <xdr:nvSpPr>
        <xdr:cNvPr id="81" name="人件費該当値テキスト"/>
        <xdr:cNvSpPr txBox="1"/>
      </xdr:nvSpPr>
      <xdr:spPr>
        <a:xfrm>
          <a:off x="4686300" y="5789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146019</xdr:rowOff>
    </xdr:from>
    <xdr:to>
      <xdr:col>20</xdr:col>
      <xdr:colOff>38100</xdr:colOff>
      <xdr:row>35</xdr:row>
      <xdr:rowOff>76169</xdr:rowOff>
    </xdr:to>
    <xdr:sp macro="" textlink="">
      <xdr:nvSpPr>
        <xdr:cNvPr id="82" name="楕円 81"/>
        <xdr:cNvSpPr/>
      </xdr:nvSpPr>
      <xdr:spPr>
        <a:xfrm>
          <a:off x="3746500" y="597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92696</xdr:rowOff>
    </xdr:from>
    <xdr:ext cx="599010" cy="259045"/>
    <xdr:sp macro="" textlink="">
      <xdr:nvSpPr>
        <xdr:cNvPr id="83" name="テキスト ボックス 82"/>
        <xdr:cNvSpPr txBox="1"/>
      </xdr:nvSpPr>
      <xdr:spPr>
        <a:xfrm>
          <a:off x="3497795" y="5750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12860</xdr:rowOff>
    </xdr:from>
    <xdr:to>
      <xdr:col>15</xdr:col>
      <xdr:colOff>101600</xdr:colOff>
      <xdr:row>35</xdr:row>
      <xdr:rowOff>114460</xdr:rowOff>
    </xdr:to>
    <xdr:sp macro="" textlink="">
      <xdr:nvSpPr>
        <xdr:cNvPr id="84" name="楕円 83"/>
        <xdr:cNvSpPr/>
      </xdr:nvSpPr>
      <xdr:spPr>
        <a:xfrm>
          <a:off x="2857500" y="601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105587</xdr:rowOff>
    </xdr:from>
    <xdr:ext cx="599010" cy="259045"/>
    <xdr:sp macro="" textlink="">
      <xdr:nvSpPr>
        <xdr:cNvPr id="85" name="テキスト ボックス 84"/>
        <xdr:cNvSpPr txBox="1"/>
      </xdr:nvSpPr>
      <xdr:spPr>
        <a:xfrm>
          <a:off x="2608795" y="6106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106982</xdr:rowOff>
    </xdr:from>
    <xdr:to>
      <xdr:col>10</xdr:col>
      <xdr:colOff>165100</xdr:colOff>
      <xdr:row>36</xdr:row>
      <xdr:rowOff>37132</xdr:rowOff>
    </xdr:to>
    <xdr:sp macro="" textlink="">
      <xdr:nvSpPr>
        <xdr:cNvPr id="86" name="楕円 85"/>
        <xdr:cNvSpPr/>
      </xdr:nvSpPr>
      <xdr:spPr>
        <a:xfrm>
          <a:off x="1968500" y="610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28259</xdr:rowOff>
    </xdr:from>
    <xdr:ext cx="599010" cy="259045"/>
    <xdr:sp macro="" textlink="">
      <xdr:nvSpPr>
        <xdr:cNvPr id="87" name="テキスト ボックス 86"/>
        <xdr:cNvSpPr txBox="1"/>
      </xdr:nvSpPr>
      <xdr:spPr>
        <a:xfrm>
          <a:off x="1719795" y="620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110518</xdr:rowOff>
    </xdr:from>
    <xdr:to>
      <xdr:col>6</xdr:col>
      <xdr:colOff>38100</xdr:colOff>
      <xdr:row>37</xdr:row>
      <xdr:rowOff>40668</xdr:rowOff>
    </xdr:to>
    <xdr:sp macro="" textlink="">
      <xdr:nvSpPr>
        <xdr:cNvPr id="88" name="楕円 87"/>
        <xdr:cNvSpPr/>
      </xdr:nvSpPr>
      <xdr:spPr>
        <a:xfrm>
          <a:off x="1079500" y="628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31795</xdr:rowOff>
    </xdr:from>
    <xdr:ext cx="599010" cy="259045"/>
    <xdr:sp macro="" textlink="">
      <xdr:nvSpPr>
        <xdr:cNvPr id="89" name="テキスト ボックス 88"/>
        <xdr:cNvSpPr txBox="1"/>
      </xdr:nvSpPr>
      <xdr:spPr>
        <a:xfrm>
          <a:off x="830795" y="637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105252</xdr:rowOff>
    </xdr:from>
    <xdr:to>
      <xdr:col>24</xdr:col>
      <xdr:colOff>62865</xdr:colOff>
      <xdr:row>59</xdr:row>
      <xdr:rowOff>4851</xdr:rowOff>
    </xdr:to>
    <xdr:cxnSp macro="">
      <xdr:nvCxnSpPr>
        <xdr:cNvPr id="115" name="直線コネクタ 114"/>
        <xdr:cNvCxnSpPr/>
      </xdr:nvCxnSpPr>
      <xdr:spPr>
        <a:xfrm flipV="1">
          <a:off x="4633595" y="8677752"/>
          <a:ext cx="1270" cy="1442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8678</xdr:rowOff>
    </xdr:from>
    <xdr:ext cx="534377" cy="259045"/>
    <xdr:sp macro="" textlink="">
      <xdr:nvSpPr>
        <xdr:cNvPr id="116" name="物件費最小値テキスト"/>
        <xdr:cNvSpPr txBox="1"/>
      </xdr:nvSpPr>
      <xdr:spPr>
        <a:xfrm>
          <a:off x="4686300" y="10124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4851</xdr:rowOff>
    </xdr:from>
    <xdr:to>
      <xdr:col>24</xdr:col>
      <xdr:colOff>152400</xdr:colOff>
      <xdr:row>59</xdr:row>
      <xdr:rowOff>4851</xdr:rowOff>
    </xdr:to>
    <xdr:cxnSp macro="">
      <xdr:nvCxnSpPr>
        <xdr:cNvPr id="117" name="直線コネクタ 116"/>
        <xdr:cNvCxnSpPr/>
      </xdr:nvCxnSpPr>
      <xdr:spPr>
        <a:xfrm>
          <a:off x="4546600" y="10120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51929</xdr:rowOff>
    </xdr:from>
    <xdr:ext cx="599010" cy="259045"/>
    <xdr:sp macro="" textlink="">
      <xdr:nvSpPr>
        <xdr:cNvPr id="118" name="物件費最大値テキスト"/>
        <xdr:cNvSpPr txBox="1"/>
      </xdr:nvSpPr>
      <xdr:spPr>
        <a:xfrm>
          <a:off x="4686300" y="8452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105252</xdr:rowOff>
    </xdr:from>
    <xdr:to>
      <xdr:col>24</xdr:col>
      <xdr:colOff>152400</xdr:colOff>
      <xdr:row>50</xdr:row>
      <xdr:rowOff>105252</xdr:rowOff>
    </xdr:to>
    <xdr:cxnSp macro="">
      <xdr:nvCxnSpPr>
        <xdr:cNvPr id="119" name="直線コネクタ 118"/>
        <xdr:cNvCxnSpPr/>
      </xdr:nvCxnSpPr>
      <xdr:spPr>
        <a:xfrm>
          <a:off x="4546600" y="8677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36515</xdr:rowOff>
    </xdr:from>
    <xdr:to>
      <xdr:col>24</xdr:col>
      <xdr:colOff>63500</xdr:colOff>
      <xdr:row>58</xdr:row>
      <xdr:rowOff>40174</xdr:rowOff>
    </xdr:to>
    <xdr:cxnSp macro="">
      <xdr:nvCxnSpPr>
        <xdr:cNvPr id="120" name="直線コネクタ 119"/>
        <xdr:cNvCxnSpPr/>
      </xdr:nvCxnSpPr>
      <xdr:spPr>
        <a:xfrm flipV="1">
          <a:off x="3797300" y="9980615"/>
          <a:ext cx="8382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167250</xdr:rowOff>
    </xdr:from>
    <xdr:ext cx="599010" cy="259045"/>
    <xdr:sp macro="" textlink="">
      <xdr:nvSpPr>
        <xdr:cNvPr id="121" name="物件費平均値テキスト"/>
        <xdr:cNvSpPr txBox="1"/>
      </xdr:nvSpPr>
      <xdr:spPr>
        <a:xfrm>
          <a:off x="4686300" y="9768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144373</xdr:rowOff>
    </xdr:from>
    <xdr:to>
      <xdr:col>24</xdr:col>
      <xdr:colOff>114300</xdr:colOff>
      <xdr:row>58</xdr:row>
      <xdr:rowOff>74523</xdr:rowOff>
    </xdr:to>
    <xdr:sp macro="" textlink="">
      <xdr:nvSpPr>
        <xdr:cNvPr id="122" name="フローチャート: 判断 121"/>
        <xdr:cNvSpPr/>
      </xdr:nvSpPr>
      <xdr:spPr>
        <a:xfrm>
          <a:off x="4584700" y="991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40174</xdr:rowOff>
    </xdr:from>
    <xdr:to>
      <xdr:col>19</xdr:col>
      <xdr:colOff>177800</xdr:colOff>
      <xdr:row>58</xdr:row>
      <xdr:rowOff>92096</xdr:rowOff>
    </xdr:to>
    <xdr:cxnSp macro="">
      <xdr:nvCxnSpPr>
        <xdr:cNvPr id="123" name="直線コネクタ 122"/>
        <xdr:cNvCxnSpPr/>
      </xdr:nvCxnSpPr>
      <xdr:spPr>
        <a:xfrm flipV="1">
          <a:off x="2908300" y="9984274"/>
          <a:ext cx="889000" cy="51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147662</xdr:rowOff>
    </xdr:from>
    <xdr:to>
      <xdr:col>20</xdr:col>
      <xdr:colOff>38100</xdr:colOff>
      <xdr:row>58</xdr:row>
      <xdr:rowOff>77812</xdr:rowOff>
    </xdr:to>
    <xdr:sp macro="" textlink="">
      <xdr:nvSpPr>
        <xdr:cNvPr id="124" name="フローチャート: 判断 123"/>
        <xdr:cNvSpPr/>
      </xdr:nvSpPr>
      <xdr:spPr>
        <a:xfrm>
          <a:off x="3746500" y="9920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94339</xdr:rowOff>
    </xdr:from>
    <xdr:ext cx="599010" cy="259045"/>
    <xdr:sp macro="" textlink="">
      <xdr:nvSpPr>
        <xdr:cNvPr id="125" name="テキスト ボックス 124"/>
        <xdr:cNvSpPr txBox="1"/>
      </xdr:nvSpPr>
      <xdr:spPr>
        <a:xfrm>
          <a:off x="3497795" y="969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92096</xdr:rowOff>
    </xdr:from>
    <xdr:to>
      <xdr:col>15</xdr:col>
      <xdr:colOff>50800</xdr:colOff>
      <xdr:row>58</xdr:row>
      <xdr:rowOff>117165</xdr:rowOff>
    </xdr:to>
    <xdr:cxnSp macro="">
      <xdr:nvCxnSpPr>
        <xdr:cNvPr id="126" name="直線コネクタ 125"/>
        <xdr:cNvCxnSpPr/>
      </xdr:nvCxnSpPr>
      <xdr:spPr>
        <a:xfrm flipV="1">
          <a:off x="2019300" y="10036196"/>
          <a:ext cx="889000" cy="25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522</xdr:rowOff>
    </xdr:from>
    <xdr:to>
      <xdr:col>15</xdr:col>
      <xdr:colOff>101600</xdr:colOff>
      <xdr:row>58</xdr:row>
      <xdr:rowOff>102122</xdr:rowOff>
    </xdr:to>
    <xdr:sp macro="" textlink="">
      <xdr:nvSpPr>
        <xdr:cNvPr id="127" name="フローチャート: 判断 126"/>
        <xdr:cNvSpPr/>
      </xdr:nvSpPr>
      <xdr:spPr>
        <a:xfrm>
          <a:off x="2857500" y="99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118649</xdr:rowOff>
    </xdr:from>
    <xdr:ext cx="599010" cy="259045"/>
    <xdr:sp macro="" textlink="">
      <xdr:nvSpPr>
        <xdr:cNvPr id="128" name="テキスト ボックス 127"/>
        <xdr:cNvSpPr txBox="1"/>
      </xdr:nvSpPr>
      <xdr:spPr>
        <a:xfrm>
          <a:off x="2608795" y="971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107849</xdr:rowOff>
    </xdr:from>
    <xdr:to>
      <xdr:col>10</xdr:col>
      <xdr:colOff>114300</xdr:colOff>
      <xdr:row>58</xdr:row>
      <xdr:rowOff>117165</xdr:rowOff>
    </xdr:to>
    <xdr:cxnSp macro="">
      <xdr:nvCxnSpPr>
        <xdr:cNvPr id="129" name="直線コネクタ 128"/>
        <xdr:cNvCxnSpPr/>
      </xdr:nvCxnSpPr>
      <xdr:spPr>
        <a:xfrm>
          <a:off x="1130300" y="10051949"/>
          <a:ext cx="889000" cy="9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7545</xdr:rowOff>
    </xdr:from>
    <xdr:to>
      <xdr:col>10</xdr:col>
      <xdr:colOff>165100</xdr:colOff>
      <xdr:row>58</xdr:row>
      <xdr:rowOff>109145</xdr:rowOff>
    </xdr:to>
    <xdr:sp macro="" textlink="">
      <xdr:nvSpPr>
        <xdr:cNvPr id="130" name="フローチャート: 判断 129"/>
        <xdr:cNvSpPr/>
      </xdr:nvSpPr>
      <xdr:spPr>
        <a:xfrm>
          <a:off x="1968500" y="995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125672</xdr:rowOff>
    </xdr:from>
    <xdr:ext cx="599010" cy="259045"/>
    <xdr:sp macro="" textlink="">
      <xdr:nvSpPr>
        <xdr:cNvPr id="131" name="テキスト ボックス 130"/>
        <xdr:cNvSpPr txBox="1"/>
      </xdr:nvSpPr>
      <xdr:spPr>
        <a:xfrm>
          <a:off x="1719795" y="972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12198</xdr:rowOff>
    </xdr:from>
    <xdr:to>
      <xdr:col>6</xdr:col>
      <xdr:colOff>38100</xdr:colOff>
      <xdr:row>58</xdr:row>
      <xdr:rowOff>113798</xdr:rowOff>
    </xdr:to>
    <xdr:sp macro="" textlink="">
      <xdr:nvSpPr>
        <xdr:cNvPr id="132" name="フローチャート: 判断 131"/>
        <xdr:cNvSpPr/>
      </xdr:nvSpPr>
      <xdr:spPr>
        <a:xfrm>
          <a:off x="1079500" y="995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130325</xdr:rowOff>
    </xdr:from>
    <xdr:ext cx="599010" cy="259045"/>
    <xdr:sp macro="" textlink="">
      <xdr:nvSpPr>
        <xdr:cNvPr id="133" name="テキスト ボックス 132"/>
        <xdr:cNvSpPr txBox="1"/>
      </xdr:nvSpPr>
      <xdr:spPr>
        <a:xfrm>
          <a:off x="830795" y="973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157165</xdr:rowOff>
    </xdr:from>
    <xdr:to>
      <xdr:col>24</xdr:col>
      <xdr:colOff>114300</xdr:colOff>
      <xdr:row>58</xdr:row>
      <xdr:rowOff>87315</xdr:rowOff>
    </xdr:to>
    <xdr:sp macro="" textlink="">
      <xdr:nvSpPr>
        <xdr:cNvPr id="139" name="楕円 138"/>
        <xdr:cNvSpPr/>
      </xdr:nvSpPr>
      <xdr:spPr>
        <a:xfrm>
          <a:off x="4584700" y="992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135592</xdr:rowOff>
    </xdr:from>
    <xdr:ext cx="599010" cy="259045"/>
    <xdr:sp macro="" textlink="">
      <xdr:nvSpPr>
        <xdr:cNvPr id="140" name="物件費該当値テキスト"/>
        <xdr:cNvSpPr txBox="1"/>
      </xdr:nvSpPr>
      <xdr:spPr>
        <a:xfrm>
          <a:off x="4686300" y="9908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160824</xdr:rowOff>
    </xdr:from>
    <xdr:to>
      <xdr:col>20</xdr:col>
      <xdr:colOff>38100</xdr:colOff>
      <xdr:row>58</xdr:row>
      <xdr:rowOff>90974</xdr:rowOff>
    </xdr:to>
    <xdr:sp macro="" textlink="">
      <xdr:nvSpPr>
        <xdr:cNvPr id="141" name="楕円 140"/>
        <xdr:cNvSpPr/>
      </xdr:nvSpPr>
      <xdr:spPr>
        <a:xfrm>
          <a:off x="3746500" y="993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82101</xdr:rowOff>
    </xdr:from>
    <xdr:ext cx="599010" cy="259045"/>
    <xdr:sp macro="" textlink="">
      <xdr:nvSpPr>
        <xdr:cNvPr id="142" name="テキスト ボックス 141"/>
        <xdr:cNvSpPr txBox="1"/>
      </xdr:nvSpPr>
      <xdr:spPr>
        <a:xfrm>
          <a:off x="3497795" y="10026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41296</xdr:rowOff>
    </xdr:from>
    <xdr:to>
      <xdr:col>15</xdr:col>
      <xdr:colOff>101600</xdr:colOff>
      <xdr:row>58</xdr:row>
      <xdr:rowOff>142896</xdr:rowOff>
    </xdr:to>
    <xdr:sp macro="" textlink="">
      <xdr:nvSpPr>
        <xdr:cNvPr id="143" name="楕円 142"/>
        <xdr:cNvSpPr/>
      </xdr:nvSpPr>
      <xdr:spPr>
        <a:xfrm>
          <a:off x="2857500" y="998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134023</xdr:rowOff>
    </xdr:from>
    <xdr:ext cx="599010" cy="259045"/>
    <xdr:sp macro="" textlink="">
      <xdr:nvSpPr>
        <xdr:cNvPr id="144" name="テキスト ボックス 143"/>
        <xdr:cNvSpPr txBox="1"/>
      </xdr:nvSpPr>
      <xdr:spPr>
        <a:xfrm>
          <a:off x="2608795" y="1007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66365</xdr:rowOff>
    </xdr:from>
    <xdr:to>
      <xdr:col>10</xdr:col>
      <xdr:colOff>165100</xdr:colOff>
      <xdr:row>58</xdr:row>
      <xdr:rowOff>167965</xdr:rowOff>
    </xdr:to>
    <xdr:sp macro="" textlink="">
      <xdr:nvSpPr>
        <xdr:cNvPr id="145" name="楕円 144"/>
        <xdr:cNvSpPr/>
      </xdr:nvSpPr>
      <xdr:spPr>
        <a:xfrm>
          <a:off x="1968500" y="1001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159092</xdr:rowOff>
    </xdr:from>
    <xdr:ext cx="534377" cy="259045"/>
    <xdr:sp macro="" textlink="">
      <xdr:nvSpPr>
        <xdr:cNvPr id="146" name="テキスト ボックス 145"/>
        <xdr:cNvSpPr txBox="1"/>
      </xdr:nvSpPr>
      <xdr:spPr>
        <a:xfrm>
          <a:off x="1752111" y="1010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57049</xdr:rowOff>
    </xdr:from>
    <xdr:to>
      <xdr:col>6</xdr:col>
      <xdr:colOff>38100</xdr:colOff>
      <xdr:row>58</xdr:row>
      <xdr:rowOff>158649</xdr:rowOff>
    </xdr:to>
    <xdr:sp macro="" textlink="">
      <xdr:nvSpPr>
        <xdr:cNvPr id="147" name="楕円 146"/>
        <xdr:cNvSpPr/>
      </xdr:nvSpPr>
      <xdr:spPr>
        <a:xfrm>
          <a:off x="1079500" y="1000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149776</xdr:rowOff>
    </xdr:from>
    <xdr:ext cx="534377" cy="259045"/>
    <xdr:sp macro="" textlink="">
      <xdr:nvSpPr>
        <xdr:cNvPr id="148" name="テキスト ボックス 147"/>
        <xdr:cNvSpPr txBox="1"/>
      </xdr:nvSpPr>
      <xdr:spPr>
        <a:xfrm>
          <a:off x="863111" y="1009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106896</xdr:rowOff>
    </xdr:from>
    <xdr:to>
      <xdr:col>24</xdr:col>
      <xdr:colOff>62865</xdr:colOff>
      <xdr:row>79</xdr:row>
      <xdr:rowOff>28296</xdr:rowOff>
    </xdr:to>
    <xdr:cxnSp macro="">
      <xdr:nvCxnSpPr>
        <xdr:cNvPr id="172" name="直線コネクタ 171"/>
        <xdr:cNvCxnSpPr/>
      </xdr:nvCxnSpPr>
      <xdr:spPr>
        <a:xfrm flipV="1">
          <a:off x="4633595" y="12279846"/>
          <a:ext cx="1270" cy="129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32123</xdr:rowOff>
    </xdr:from>
    <xdr:ext cx="378565" cy="259045"/>
    <xdr:sp macro="" textlink="">
      <xdr:nvSpPr>
        <xdr:cNvPr id="173" name="維持補修費最小値テキスト"/>
        <xdr:cNvSpPr txBox="1"/>
      </xdr:nvSpPr>
      <xdr:spPr>
        <a:xfrm>
          <a:off x="4686300" y="1357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28296</xdr:rowOff>
    </xdr:from>
    <xdr:to>
      <xdr:col>24</xdr:col>
      <xdr:colOff>152400</xdr:colOff>
      <xdr:row>79</xdr:row>
      <xdr:rowOff>28296</xdr:rowOff>
    </xdr:to>
    <xdr:cxnSp macro="">
      <xdr:nvCxnSpPr>
        <xdr:cNvPr id="174" name="直線コネクタ 173"/>
        <xdr:cNvCxnSpPr/>
      </xdr:nvCxnSpPr>
      <xdr:spPr>
        <a:xfrm>
          <a:off x="4546600" y="1357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53573</xdr:rowOff>
    </xdr:from>
    <xdr:ext cx="534377" cy="259045"/>
    <xdr:sp macro="" textlink="">
      <xdr:nvSpPr>
        <xdr:cNvPr id="175" name="維持補修費最大値テキスト"/>
        <xdr:cNvSpPr txBox="1"/>
      </xdr:nvSpPr>
      <xdr:spPr>
        <a:xfrm>
          <a:off x="4686300" y="1205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106896</xdr:rowOff>
    </xdr:from>
    <xdr:to>
      <xdr:col>24</xdr:col>
      <xdr:colOff>152400</xdr:colOff>
      <xdr:row>71</xdr:row>
      <xdr:rowOff>106896</xdr:rowOff>
    </xdr:to>
    <xdr:cxnSp macro="">
      <xdr:nvCxnSpPr>
        <xdr:cNvPr id="176" name="直線コネクタ 175"/>
        <xdr:cNvCxnSpPr/>
      </xdr:nvCxnSpPr>
      <xdr:spPr>
        <a:xfrm>
          <a:off x="4546600" y="12279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94114</xdr:rowOff>
    </xdr:from>
    <xdr:to>
      <xdr:col>24</xdr:col>
      <xdr:colOff>63500</xdr:colOff>
      <xdr:row>76</xdr:row>
      <xdr:rowOff>110592</xdr:rowOff>
    </xdr:to>
    <xdr:cxnSp macro="">
      <xdr:nvCxnSpPr>
        <xdr:cNvPr id="177" name="直線コネクタ 176"/>
        <xdr:cNvCxnSpPr/>
      </xdr:nvCxnSpPr>
      <xdr:spPr>
        <a:xfrm>
          <a:off x="3797300" y="13124314"/>
          <a:ext cx="838200" cy="16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72813</xdr:rowOff>
    </xdr:from>
    <xdr:ext cx="534377" cy="259045"/>
    <xdr:sp macro="" textlink="">
      <xdr:nvSpPr>
        <xdr:cNvPr id="178" name="維持補修費平均値テキスト"/>
        <xdr:cNvSpPr txBox="1"/>
      </xdr:nvSpPr>
      <xdr:spPr>
        <a:xfrm>
          <a:off x="4686300" y="13274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94386</xdr:rowOff>
    </xdr:from>
    <xdr:to>
      <xdr:col>24</xdr:col>
      <xdr:colOff>114300</xdr:colOff>
      <xdr:row>78</xdr:row>
      <xdr:rowOff>24536</xdr:rowOff>
    </xdr:to>
    <xdr:sp macro="" textlink="">
      <xdr:nvSpPr>
        <xdr:cNvPr id="179" name="フローチャート: 判断 178"/>
        <xdr:cNvSpPr/>
      </xdr:nvSpPr>
      <xdr:spPr>
        <a:xfrm>
          <a:off x="45847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94114</xdr:rowOff>
    </xdr:from>
    <xdr:to>
      <xdr:col>19</xdr:col>
      <xdr:colOff>177800</xdr:colOff>
      <xdr:row>76</xdr:row>
      <xdr:rowOff>171056</xdr:rowOff>
    </xdr:to>
    <xdr:cxnSp macro="">
      <xdr:nvCxnSpPr>
        <xdr:cNvPr id="180" name="直線コネクタ 179"/>
        <xdr:cNvCxnSpPr/>
      </xdr:nvCxnSpPr>
      <xdr:spPr>
        <a:xfrm flipV="1">
          <a:off x="2908300" y="13124314"/>
          <a:ext cx="889000" cy="76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110350</xdr:rowOff>
    </xdr:from>
    <xdr:to>
      <xdr:col>20</xdr:col>
      <xdr:colOff>38100</xdr:colOff>
      <xdr:row>78</xdr:row>
      <xdr:rowOff>40500</xdr:rowOff>
    </xdr:to>
    <xdr:sp macro="" textlink="">
      <xdr:nvSpPr>
        <xdr:cNvPr id="181" name="フローチャート: 判断 180"/>
        <xdr:cNvSpPr/>
      </xdr:nvSpPr>
      <xdr:spPr>
        <a:xfrm>
          <a:off x="3746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31627</xdr:rowOff>
    </xdr:from>
    <xdr:ext cx="534377" cy="259045"/>
    <xdr:sp macro="" textlink="">
      <xdr:nvSpPr>
        <xdr:cNvPr id="182" name="テキスト ボックス 181"/>
        <xdr:cNvSpPr txBox="1"/>
      </xdr:nvSpPr>
      <xdr:spPr>
        <a:xfrm>
          <a:off x="3530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171056</xdr:rowOff>
    </xdr:from>
    <xdr:to>
      <xdr:col>15</xdr:col>
      <xdr:colOff>50800</xdr:colOff>
      <xdr:row>77</xdr:row>
      <xdr:rowOff>37058</xdr:rowOff>
    </xdr:to>
    <xdr:cxnSp macro="">
      <xdr:nvCxnSpPr>
        <xdr:cNvPr id="183" name="直線コネクタ 182"/>
        <xdr:cNvCxnSpPr/>
      </xdr:nvCxnSpPr>
      <xdr:spPr>
        <a:xfrm flipV="1">
          <a:off x="2019300" y="13201256"/>
          <a:ext cx="889000" cy="3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116027</xdr:rowOff>
    </xdr:from>
    <xdr:to>
      <xdr:col>15</xdr:col>
      <xdr:colOff>101600</xdr:colOff>
      <xdr:row>78</xdr:row>
      <xdr:rowOff>46177</xdr:rowOff>
    </xdr:to>
    <xdr:sp macro="" textlink="">
      <xdr:nvSpPr>
        <xdr:cNvPr id="184" name="フローチャート: 判断 183"/>
        <xdr:cNvSpPr/>
      </xdr:nvSpPr>
      <xdr:spPr>
        <a:xfrm>
          <a:off x="2857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37304</xdr:rowOff>
    </xdr:from>
    <xdr:ext cx="534377" cy="259045"/>
    <xdr:sp macro="" textlink="">
      <xdr:nvSpPr>
        <xdr:cNvPr id="185" name="テキスト ボックス 184"/>
        <xdr:cNvSpPr txBox="1"/>
      </xdr:nvSpPr>
      <xdr:spPr>
        <a:xfrm>
          <a:off x="2641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37058</xdr:rowOff>
    </xdr:from>
    <xdr:to>
      <xdr:col>10</xdr:col>
      <xdr:colOff>114300</xdr:colOff>
      <xdr:row>78</xdr:row>
      <xdr:rowOff>11703</xdr:rowOff>
    </xdr:to>
    <xdr:cxnSp macro="">
      <xdr:nvCxnSpPr>
        <xdr:cNvPr id="186" name="直線コネクタ 185"/>
        <xdr:cNvCxnSpPr/>
      </xdr:nvCxnSpPr>
      <xdr:spPr>
        <a:xfrm flipV="1">
          <a:off x="1130300" y="13238708"/>
          <a:ext cx="889000" cy="14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140773</xdr:rowOff>
    </xdr:from>
    <xdr:to>
      <xdr:col>10</xdr:col>
      <xdr:colOff>165100</xdr:colOff>
      <xdr:row>78</xdr:row>
      <xdr:rowOff>70923</xdr:rowOff>
    </xdr:to>
    <xdr:sp macro="" textlink="">
      <xdr:nvSpPr>
        <xdr:cNvPr id="187" name="フローチャート: 判断 186"/>
        <xdr:cNvSpPr/>
      </xdr:nvSpPr>
      <xdr:spPr>
        <a:xfrm>
          <a:off x="1968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62050</xdr:rowOff>
    </xdr:from>
    <xdr:ext cx="534377" cy="259045"/>
    <xdr:sp macro="" textlink="">
      <xdr:nvSpPr>
        <xdr:cNvPr id="188" name="テキスト ボックス 187"/>
        <xdr:cNvSpPr txBox="1"/>
      </xdr:nvSpPr>
      <xdr:spPr>
        <a:xfrm>
          <a:off x="1752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167824</xdr:rowOff>
    </xdr:from>
    <xdr:to>
      <xdr:col>6</xdr:col>
      <xdr:colOff>38100</xdr:colOff>
      <xdr:row>78</xdr:row>
      <xdr:rowOff>97974</xdr:rowOff>
    </xdr:to>
    <xdr:sp macro="" textlink="">
      <xdr:nvSpPr>
        <xdr:cNvPr id="189" name="フローチャート: 判断 188"/>
        <xdr:cNvSpPr/>
      </xdr:nvSpPr>
      <xdr:spPr>
        <a:xfrm>
          <a:off x="1079500" y="1336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89101</xdr:rowOff>
    </xdr:from>
    <xdr:ext cx="469744" cy="259045"/>
    <xdr:sp macro="" textlink="">
      <xdr:nvSpPr>
        <xdr:cNvPr id="190" name="テキスト ボックス 189"/>
        <xdr:cNvSpPr txBox="1"/>
      </xdr:nvSpPr>
      <xdr:spPr>
        <a:xfrm>
          <a:off x="895428" y="1346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59792</xdr:rowOff>
    </xdr:from>
    <xdr:to>
      <xdr:col>24</xdr:col>
      <xdr:colOff>114300</xdr:colOff>
      <xdr:row>76</xdr:row>
      <xdr:rowOff>161392</xdr:rowOff>
    </xdr:to>
    <xdr:sp macro="" textlink="">
      <xdr:nvSpPr>
        <xdr:cNvPr id="196" name="楕円 195"/>
        <xdr:cNvSpPr/>
      </xdr:nvSpPr>
      <xdr:spPr>
        <a:xfrm>
          <a:off x="4584700" y="1308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82669</xdr:rowOff>
    </xdr:from>
    <xdr:ext cx="534377" cy="259045"/>
    <xdr:sp macro="" textlink="">
      <xdr:nvSpPr>
        <xdr:cNvPr id="197" name="維持補修費該当値テキスト"/>
        <xdr:cNvSpPr txBox="1"/>
      </xdr:nvSpPr>
      <xdr:spPr>
        <a:xfrm>
          <a:off x="4686300" y="1294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43314</xdr:rowOff>
    </xdr:from>
    <xdr:to>
      <xdr:col>20</xdr:col>
      <xdr:colOff>38100</xdr:colOff>
      <xdr:row>76</xdr:row>
      <xdr:rowOff>144914</xdr:rowOff>
    </xdr:to>
    <xdr:sp macro="" textlink="">
      <xdr:nvSpPr>
        <xdr:cNvPr id="198" name="楕円 197"/>
        <xdr:cNvSpPr/>
      </xdr:nvSpPr>
      <xdr:spPr>
        <a:xfrm>
          <a:off x="3746500" y="13073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161441</xdr:rowOff>
    </xdr:from>
    <xdr:ext cx="534377" cy="259045"/>
    <xdr:sp macro="" textlink="">
      <xdr:nvSpPr>
        <xdr:cNvPr id="199" name="テキスト ボックス 198"/>
        <xdr:cNvSpPr txBox="1"/>
      </xdr:nvSpPr>
      <xdr:spPr>
        <a:xfrm>
          <a:off x="3530111" y="12848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120256</xdr:rowOff>
    </xdr:from>
    <xdr:to>
      <xdr:col>15</xdr:col>
      <xdr:colOff>101600</xdr:colOff>
      <xdr:row>77</xdr:row>
      <xdr:rowOff>50406</xdr:rowOff>
    </xdr:to>
    <xdr:sp macro="" textlink="">
      <xdr:nvSpPr>
        <xdr:cNvPr id="200" name="楕円 199"/>
        <xdr:cNvSpPr/>
      </xdr:nvSpPr>
      <xdr:spPr>
        <a:xfrm>
          <a:off x="2857500" y="1315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66933</xdr:rowOff>
    </xdr:from>
    <xdr:ext cx="534377" cy="259045"/>
    <xdr:sp macro="" textlink="">
      <xdr:nvSpPr>
        <xdr:cNvPr id="201" name="テキスト ボックス 200"/>
        <xdr:cNvSpPr txBox="1"/>
      </xdr:nvSpPr>
      <xdr:spPr>
        <a:xfrm>
          <a:off x="2641111" y="12925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157708</xdr:rowOff>
    </xdr:from>
    <xdr:to>
      <xdr:col>10</xdr:col>
      <xdr:colOff>165100</xdr:colOff>
      <xdr:row>77</xdr:row>
      <xdr:rowOff>87858</xdr:rowOff>
    </xdr:to>
    <xdr:sp macro="" textlink="">
      <xdr:nvSpPr>
        <xdr:cNvPr id="202" name="楕円 201"/>
        <xdr:cNvSpPr/>
      </xdr:nvSpPr>
      <xdr:spPr>
        <a:xfrm>
          <a:off x="1968500" y="1318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104386</xdr:rowOff>
    </xdr:from>
    <xdr:ext cx="534377" cy="259045"/>
    <xdr:sp macro="" textlink="">
      <xdr:nvSpPr>
        <xdr:cNvPr id="203" name="テキスト ボックス 202"/>
        <xdr:cNvSpPr txBox="1"/>
      </xdr:nvSpPr>
      <xdr:spPr>
        <a:xfrm>
          <a:off x="1752111" y="1296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132353</xdr:rowOff>
    </xdr:from>
    <xdr:to>
      <xdr:col>6</xdr:col>
      <xdr:colOff>38100</xdr:colOff>
      <xdr:row>78</xdr:row>
      <xdr:rowOff>62503</xdr:rowOff>
    </xdr:to>
    <xdr:sp macro="" textlink="">
      <xdr:nvSpPr>
        <xdr:cNvPr id="204" name="楕円 203"/>
        <xdr:cNvSpPr/>
      </xdr:nvSpPr>
      <xdr:spPr>
        <a:xfrm>
          <a:off x="1079500" y="133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79030</xdr:rowOff>
    </xdr:from>
    <xdr:ext cx="534377" cy="259045"/>
    <xdr:sp macro="" textlink="">
      <xdr:nvSpPr>
        <xdr:cNvPr id="205" name="テキスト ボックス 204"/>
        <xdr:cNvSpPr txBox="1"/>
      </xdr:nvSpPr>
      <xdr:spPr>
        <a:xfrm>
          <a:off x="863111" y="13109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20" name="テキスト ボックス 219"/>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2" name="テキスト ボックス 221"/>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4" name="テキスト ボックス 223"/>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88182</xdr:rowOff>
    </xdr:from>
    <xdr:to>
      <xdr:col>24</xdr:col>
      <xdr:colOff>62865</xdr:colOff>
      <xdr:row>99</xdr:row>
      <xdr:rowOff>40277</xdr:rowOff>
    </xdr:to>
    <xdr:cxnSp macro="">
      <xdr:nvCxnSpPr>
        <xdr:cNvPr id="228" name="直線コネクタ 227"/>
        <xdr:cNvCxnSpPr/>
      </xdr:nvCxnSpPr>
      <xdr:spPr>
        <a:xfrm flipV="1">
          <a:off x="4633595" y="15518682"/>
          <a:ext cx="1270" cy="1495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44104</xdr:rowOff>
    </xdr:from>
    <xdr:ext cx="534377" cy="259045"/>
    <xdr:sp macro="" textlink="">
      <xdr:nvSpPr>
        <xdr:cNvPr id="229" name="扶助費最小値テキスト"/>
        <xdr:cNvSpPr txBox="1"/>
      </xdr:nvSpPr>
      <xdr:spPr>
        <a:xfrm>
          <a:off x="4686300" y="17017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40277</xdr:rowOff>
    </xdr:from>
    <xdr:to>
      <xdr:col>24</xdr:col>
      <xdr:colOff>152400</xdr:colOff>
      <xdr:row>99</xdr:row>
      <xdr:rowOff>40277</xdr:rowOff>
    </xdr:to>
    <xdr:cxnSp macro="">
      <xdr:nvCxnSpPr>
        <xdr:cNvPr id="230" name="直線コネクタ 229"/>
        <xdr:cNvCxnSpPr/>
      </xdr:nvCxnSpPr>
      <xdr:spPr>
        <a:xfrm>
          <a:off x="4546600" y="17013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34859</xdr:rowOff>
    </xdr:from>
    <xdr:ext cx="599010" cy="259045"/>
    <xdr:sp macro="" textlink="">
      <xdr:nvSpPr>
        <xdr:cNvPr id="231" name="扶助費最大値テキスト"/>
        <xdr:cNvSpPr txBox="1"/>
      </xdr:nvSpPr>
      <xdr:spPr>
        <a:xfrm>
          <a:off x="4686300" y="1529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88182</xdr:rowOff>
    </xdr:from>
    <xdr:to>
      <xdr:col>24</xdr:col>
      <xdr:colOff>152400</xdr:colOff>
      <xdr:row>90</xdr:row>
      <xdr:rowOff>88182</xdr:rowOff>
    </xdr:to>
    <xdr:cxnSp macro="">
      <xdr:nvCxnSpPr>
        <xdr:cNvPr id="232" name="直線コネクタ 231"/>
        <xdr:cNvCxnSpPr/>
      </xdr:nvCxnSpPr>
      <xdr:spPr>
        <a:xfrm>
          <a:off x="4546600" y="15518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138621</xdr:rowOff>
    </xdr:from>
    <xdr:to>
      <xdr:col>24</xdr:col>
      <xdr:colOff>63500</xdr:colOff>
      <xdr:row>94</xdr:row>
      <xdr:rowOff>115469</xdr:rowOff>
    </xdr:to>
    <xdr:cxnSp macro="">
      <xdr:nvCxnSpPr>
        <xdr:cNvPr id="233" name="直線コネクタ 232"/>
        <xdr:cNvCxnSpPr/>
      </xdr:nvCxnSpPr>
      <xdr:spPr>
        <a:xfrm flipV="1">
          <a:off x="3797300" y="16083471"/>
          <a:ext cx="838200" cy="14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63440</xdr:rowOff>
    </xdr:from>
    <xdr:ext cx="534377" cy="259045"/>
    <xdr:sp macro="" textlink="">
      <xdr:nvSpPr>
        <xdr:cNvPr id="234" name="扶助費平均値テキスト"/>
        <xdr:cNvSpPr txBox="1"/>
      </xdr:nvSpPr>
      <xdr:spPr>
        <a:xfrm>
          <a:off x="4686300" y="16522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85013</xdr:rowOff>
    </xdr:from>
    <xdr:to>
      <xdr:col>24</xdr:col>
      <xdr:colOff>114300</xdr:colOff>
      <xdr:row>97</xdr:row>
      <xdr:rowOff>15163</xdr:rowOff>
    </xdr:to>
    <xdr:sp macro="" textlink="">
      <xdr:nvSpPr>
        <xdr:cNvPr id="235" name="フローチャート: 判断 234"/>
        <xdr:cNvSpPr/>
      </xdr:nvSpPr>
      <xdr:spPr>
        <a:xfrm>
          <a:off x="4584700" y="1654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115469</xdr:rowOff>
    </xdr:from>
    <xdr:to>
      <xdr:col>19</xdr:col>
      <xdr:colOff>177800</xdr:colOff>
      <xdr:row>94</xdr:row>
      <xdr:rowOff>167142</xdr:rowOff>
    </xdr:to>
    <xdr:cxnSp macro="">
      <xdr:nvCxnSpPr>
        <xdr:cNvPr id="236" name="直線コネクタ 235"/>
        <xdr:cNvCxnSpPr/>
      </xdr:nvCxnSpPr>
      <xdr:spPr>
        <a:xfrm flipV="1">
          <a:off x="2908300" y="16231769"/>
          <a:ext cx="889000" cy="5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133604</xdr:rowOff>
    </xdr:from>
    <xdr:to>
      <xdr:col>20</xdr:col>
      <xdr:colOff>38100</xdr:colOff>
      <xdr:row>97</xdr:row>
      <xdr:rowOff>63754</xdr:rowOff>
    </xdr:to>
    <xdr:sp macro="" textlink="">
      <xdr:nvSpPr>
        <xdr:cNvPr id="237" name="フローチャート: 判断 236"/>
        <xdr:cNvSpPr/>
      </xdr:nvSpPr>
      <xdr:spPr>
        <a:xfrm>
          <a:off x="3746500" y="16592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54881</xdr:rowOff>
    </xdr:from>
    <xdr:ext cx="534377" cy="259045"/>
    <xdr:sp macro="" textlink="">
      <xdr:nvSpPr>
        <xdr:cNvPr id="238" name="テキスト ボックス 237"/>
        <xdr:cNvSpPr txBox="1"/>
      </xdr:nvSpPr>
      <xdr:spPr>
        <a:xfrm>
          <a:off x="3530111" y="16685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167142</xdr:rowOff>
    </xdr:from>
    <xdr:to>
      <xdr:col>15</xdr:col>
      <xdr:colOff>50800</xdr:colOff>
      <xdr:row>95</xdr:row>
      <xdr:rowOff>146786</xdr:rowOff>
    </xdr:to>
    <xdr:cxnSp macro="">
      <xdr:nvCxnSpPr>
        <xdr:cNvPr id="239" name="直線コネクタ 238"/>
        <xdr:cNvCxnSpPr/>
      </xdr:nvCxnSpPr>
      <xdr:spPr>
        <a:xfrm flipV="1">
          <a:off x="2019300" y="16283442"/>
          <a:ext cx="889000" cy="15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25039</xdr:rowOff>
    </xdr:from>
    <xdr:to>
      <xdr:col>15</xdr:col>
      <xdr:colOff>101600</xdr:colOff>
      <xdr:row>96</xdr:row>
      <xdr:rowOff>126639</xdr:rowOff>
    </xdr:to>
    <xdr:sp macro="" textlink="">
      <xdr:nvSpPr>
        <xdr:cNvPr id="240" name="フローチャート: 判断 239"/>
        <xdr:cNvSpPr/>
      </xdr:nvSpPr>
      <xdr:spPr>
        <a:xfrm>
          <a:off x="2857500" y="1648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117766</xdr:rowOff>
    </xdr:from>
    <xdr:ext cx="534377" cy="259045"/>
    <xdr:sp macro="" textlink="">
      <xdr:nvSpPr>
        <xdr:cNvPr id="241" name="テキスト ボックス 240"/>
        <xdr:cNvSpPr txBox="1"/>
      </xdr:nvSpPr>
      <xdr:spPr>
        <a:xfrm>
          <a:off x="2641111" y="16576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146786</xdr:rowOff>
    </xdr:from>
    <xdr:to>
      <xdr:col>10</xdr:col>
      <xdr:colOff>114300</xdr:colOff>
      <xdr:row>96</xdr:row>
      <xdr:rowOff>39427</xdr:rowOff>
    </xdr:to>
    <xdr:cxnSp macro="">
      <xdr:nvCxnSpPr>
        <xdr:cNvPr id="242" name="直線コネクタ 241"/>
        <xdr:cNvCxnSpPr/>
      </xdr:nvCxnSpPr>
      <xdr:spPr>
        <a:xfrm flipV="1">
          <a:off x="1130300" y="16434536"/>
          <a:ext cx="889000" cy="6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75696</xdr:rowOff>
    </xdr:from>
    <xdr:to>
      <xdr:col>10</xdr:col>
      <xdr:colOff>165100</xdr:colOff>
      <xdr:row>98</xdr:row>
      <xdr:rowOff>5846</xdr:rowOff>
    </xdr:to>
    <xdr:sp macro="" textlink="">
      <xdr:nvSpPr>
        <xdr:cNvPr id="243" name="フローチャート: 判断 242"/>
        <xdr:cNvSpPr/>
      </xdr:nvSpPr>
      <xdr:spPr>
        <a:xfrm>
          <a:off x="1968500" y="1670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168423</xdr:rowOff>
    </xdr:from>
    <xdr:ext cx="534377" cy="259045"/>
    <xdr:sp macro="" textlink="">
      <xdr:nvSpPr>
        <xdr:cNvPr id="244" name="テキスト ボックス 243"/>
        <xdr:cNvSpPr txBox="1"/>
      </xdr:nvSpPr>
      <xdr:spPr>
        <a:xfrm>
          <a:off x="1752111" y="1679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75002</xdr:rowOff>
    </xdr:from>
    <xdr:to>
      <xdr:col>6</xdr:col>
      <xdr:colOff>38100</xdr:colOff>
      <xdr:row>98</xdr:row>
      <xdr:rowOff>5152</xdr:rowOff>
    </xdr:to>
    <xdr:sp macro="" textlink="">
      <xdr:nvSpPr>
        <xdr:cNvPr id="245" name="フローチャート: 判断 244"/>
        <xdr:cNvSpPr/>
      </xdr:nvSpPr>
      <xdr:spPr>
        <a:xfrm>
          <a:off x="1079500" y="1670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167729</xdr:rowOff>
    </xdr:from>
    <xdr:ext cx="534377" cy="259045"/>
    <xdr:sp macro="" textlink="">
      <xdr:nvSpPr>
        <xdr:cNvPr id="246" name="テキスト ボックス 245"/>
        <xdr:cNvSpPr txBox="1"/>
      </xdr:nvSpPr>
      <xdr:spPr>
        <a:xfrm>
          <a:off x="863111" y="1679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87821</xdr:rowOff>
    </xdr:from>
    <xdr:to>
      <xdr:col>24</xdr:col>
      <xdr:colOff>114300</xdr:colOff>
      <xdr:row>94</xdr:row>
      <xdr:rowOff>17971</xdr:rowOff>
    </xdr:to>
    <xdr:sp macro="" textlink="">
      <xdr:nvSpPr>
        <xdr:cNvPr id="252" name="楕円 251"/>
        <xdr:cNvSpPr/>
      </xdr:nvSpPr>
      <xdr:spPr>
        <a:xfrm>
          <a:off x="4584700" y="16032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110698</xdr:rowOff>
    </xdr:from>
    <xdr:ext cx="599010" cy="259045"/>
    <xdr:sp macro="" textlink="">
      <xdr:nvSpPr>
        <xdr:cNvPr id="253" name="扶助費該当値テキスト"/>
        <xdr:cNvSpPr txBox="1"/>
      </xdr:nvSpPr>
      <xdr:spPr>
        <a:xfrm>
          <a:off x="4686300" y="15884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64669</xdr:rowOff>
    </xdr:from>
    <xdr:to>
      <xdr:col>20</xdr:col>
      <xdr:colOff>38100</xdr:colOff>
      <xdr:row>94</xdr:row>
      <xdr:rowOff>166269</xdr:rowOff>
    </xdr:to>
    <xdr:sp macro="" textlink="">
      <xdr:nvSpPr>
        <xdr:cNvPr id="254" name="楕円 253"/>
        <xdr:cNvSpPr/>
      </xdr:nvSpPr>
      <xdr:spPr>
        <a:xfrm>
          <a:off x="3746500" y="16180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11346</xdr:rowOff>
    </xdr:from>
    <xdr:ext cx="599010" cy="259045"/>
    <xdr:sp macro="" textlink="">
      <xdr:nvSpPr>
        <xdr:cNvPr id="255" name="テキスト ボックス 254"/>
        <xdr:cNvSpPr txBox="1"/>
      </xdr:nvSpPr>
      <xdr:spPr>
        <a:xfrm>
          <a:off x="3497795" y="1595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116342</xdr:rowOff>
    </xdr:from>
    <xdr:to>
      <xdr:col>15</xdr:col>
      <xdr:colOff>101600</xdr:colOff>
      <xdr:row>95</xdr:row>
      <xdr:rowOff>46492</xdr:rowOff>
    </xdr:to>
    <xdr:sp macro="" textlink="">
      <xdr:nvSpPr>
        <xdr:cNvPr id="256" name="楕円 255"/>
        <xdr:cNvSpPr/>
      </xdr:nvSpPr>
      <xdr:spPr>
        <a:xfrm>
          <a:off x="2857500" y="1623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63019</xdr:rowOff>
    </xdr:from>
    <xdr:ext cx="599010" cy="259045"/>
    <xdr:sp macro="" textlink="">
      <xdr:nvSpPr>
        <xdr:cNvPr id="257" name="テキスト ボックス 256"/>
        <xdr:cNvSpPr txBox="1"/>
      </xdr:nvSpPr>
      <xdr:spPr>
        <a:xfrm>
          <a:off x="2608795" y="160078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95986</xdr:rowOff>
    </xdr:from>
    <xdr:to>
      <xdr:col>10</xdr:col>
      <xdr:colOff>165100</xdr:colOff>
      <xdr:row>96</xdr:row>
      <xdr:rowOff>26136</xdr:rowOff>
    </xdr:to>
    <xdr:sp macro="" textlink="">
      <xdr:nvSpPr>
        <xdr:cNvPr id="258" name="楕円 257"/>
        <xdr:cNvSpPr/>
      </xdr:nvSpPr>
      <xdr:spPr>
        <a:xfrm>
          <a:off x="1968500" y="1638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42663</xdr:rowOff>
    </xdr:from>
    <xdr:ext cx="599010" cy="259045"/>
    <xdr:sp macro="" textlink="">
      <xdr:nvSpPr>
        <xdr:cNvPr id="259" name="テキスト ボックス 258"/>
        <xdr:cNvSpPr txBox="1"/>
      </xdr:nvSpPr>
      <xdr:spPr>
        <a:xfrm>
          <a:off x="1719795" y="1615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160077</xdr:rowOff>
    </xdr:from>
    <xdr:to>
      <xdr:col>6</xdr:col>
      <xdr:colOff>38100</xdr:colOff>
      <xdr:row>96</xdr:row>
      <xdr:rowOff>90227</xdr:rowOff>
    </xdr:to>
    <xdr:sp macro="" textlink="">
      <xdr:nvSpPr>
        <xdr:cNvPr id="260" name="楕円 259"/>
        <xdr:cNvSpPr/>
      </xdr:nvSpPr>
      <xdr:spPr>
        <a:xfrm>
          <a:off x="1079500" y="16447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106754</xdr:rowOff>
    </xdr:from>
    <xdr:ext cx="534377" cy="259045"/>
    <xdr:sp macro="" textlink="">
      <xdr:nvSpPr>
        <xdr:cNvPr id="261" name="テキスト ボックス 260"/>
        <xdr:cNvSpPr txBox="1"/>
      </xdr:nvSpPr>
      <xdr:spPr>
        <a:xfrm>
          <a:off x="863111" y="1622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58596</xdr:rowOff>
    </xdr:from>
    <xdr:to>
      <xdr:col>54</xdr:col>
      <xdr:colOff>189865</xdr:colOff>
      <xdr:row>38</xdr:row>
      <xdr:rowOff>94590</xdr:rowOff>
    </xdr:to>
    <xdr:cxnSp macro="">
      <xdr:nvCxnSpPr>
        <xdr:cNvPr id="287" name="直線コネクタ 286"/>
        <xdr:cNvCxnSpPr/>
      </xdr:nvCxnSpPr>
      <xdr:spPr>
        <a:xfrm flipV="1">
          <a:off x="10475595" y="5202096"/>
          <a:ext cx="1270" cy="1407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98417</xdr:rowOff>
    </xdr:from>
    <xdr:ext cx="534377" cy="259045"/>
    <xdr:sp macro="" textlink="">
      <xdr:nvSpPr>
        <xdr:cNvPr id="288" name="補助費等最小値テキスト"/>
        <xdr:cNvSpPr txBox="1"/>
      </xdr:nvSpPr>
      <xdr:spPr>
        <a:xfrm>
          <a:off x="10528300" y="661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94590</xdr:rowOff>
    </xdr:from>
    <xdr:to>
      <xdr:col>55</xdr:col>
      <xdr:colOff>88900</xdr:colOff>
      <xdr:row>38</xdr:row>
      <xdr:rowOff>94590</xdr:rowOff>
    </xdr:to>
    <xdr:cxnSp macro="">
      <xdr:nvCxnSpPr>
        <xdr:cNvPr id="289" name="直線コネクタ 288"/>
        <xdr:cNvCxnSpPr/>
      </xdr:nvCxnSpPr>
      <xdr:spPr>
        <a:xfrm>
          <a:off x="10388600" y="660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5273</xdr:rowOff>
    </xdr:from>
    <xdr:ext cx="599010" cy="259045"/>
    <xdr:sp macro="" textlink="">
      <xdr:nvSpPr>
        <xdr:cNvPr id="290" name="補助費等最大値テキスト"/>
        <xdr:cNvSpPr txBox="1"/>
      </xdr:nvSpPr>
      <xdr:spPr>
        <a:xfrm>
          <a:off x="10528300" y="497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58596</xdr:rowOff>
    </xdr:from>
    <xdr:to>
      <xdr:col>55</xdr:col>
      <xdr:colOff>88900</xdr:colOff>
      <xdr:row>30</xdr:row>
      <xdr:rowOff>58596</xdr:rowOff>
    </xdr:to>
    <xdr:cxnSp macro="">
      <xdr:nvCxnSpPr>
        <xdr:cNvPr id="291" name="直線コネクタ 290"/>
        <xdr:cNvCxnSpPr/>
      </xdr:nvCxnSpPr>
      <xdr:spPr>
        <a:xfrm>
          <a:off x="10388600" y="520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29714</xdr:rowOff>
    </xdr:from>
    <xdr:to>
      <xdr:col>55</xdr:col>
      <xdr:colOff>0</xdr:colOff>
      <xdr:row>36</xdr:row>
      <xdr:rowOff>78445</xdr:rowOff>
    </xdr:to>
    <xdr:cxnSp macro="">
      <xdr:nvCxnSpPr>
        <xdr:cNvPr id="292" name="直線コネクタ 291"/>
        <xdr:cNvCxnSpPr/>
      </xdr:nvCxnSpPr>
      <xdr:spPr>
        <a:xfrm>
          <a:off x="9639300" y="6201914"/>
          <a:ext cx="838200" cy="48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21486</xdr:rowOff>
    </xdr:from>
    <xdr:ext cx="599010" cy="259045"/>
    <xdr:sp macro="" textlink="">
      <xdr:nvSpPr>
        <xdr:cNvPr id="293" name="補助費等平均値テキスト"/>
        <xdr:cNvSpPr txBox="1"/>
      </xdr:nvSpPr>
      <xdr:spPr>
        <a:xfrm>
          <a:off x="10528300" y="6193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43059</xdr:rowOff>
    </xdr:from>
    <xdr:to>
      <xdr:col>55</xdr:col>
      <xdr:colOff>50800</xdr:colOff>
      <xdr:row>36</xdr:row>
      <xdr:rowOff>144659</xdr:rowOff>
    </xdr:to>
    <xdr:sp macro="" textlink="">
      <xdr:nvSpPr>
        <xdr:cNvPr id="294" name="フローチャート: 判断 293"/>
        <xdr:cNvSpPr/>
      </xdr:nvSpPr>
      <xdr:spPr>
        <a:xfrm>
          <a:off x="10426700" y="6215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138727</xdr:rowOff>
    </xdr:from>
    <xdr:to>
      <xdr:col>50</xdr:col>
      <xdr:colOff>114300</xdr:colOff>
      <xdr:row>36</xdr:row>
      <xdr:rowOff>29714</xdr:rowOff>
    </xdr:to>
    <xdr:cxnSp macro="">
      <xdr:nvCxnSpPr>
        <xdr:cNvPr id="295" name="直線コネクタ 294"/>
        <xdr:cNvCxnSpPr/>
      </xdr:nvCxnSpPr>
      <xdr:spPr>
        <a:xfrm>
          <a:off x="8750300" y="6139477"/>
          <a:ext cx="889000" cy="6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70070</xdr:rowOff>
    </xdr:from>
    <xdr:to>
      <xdr:col>50</xdr:col>
      <xdr:colOff>165100</xdr:colOff>
      <xdr:row>37</xdr:row>
      <xdr:rowOff>220</xdr:rowOff>
    </xdr:to>
    <xdr:sp macro="" textlink="">
      <xdr:nvSpPr>
        <xdr:cNvPr id="296" name="フローチャート: 判断 295"/>
        <xdr:cNvSpPr/>
      </xdr:nvSpPr>
      <xdr:spPr>
        <a:xfrm>
          <a:off x="9588500" y="6242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162797</xdr:rowOff>
    </xdr:from>
    <xdr:ext cx="599010" cy="259045"/>
    <xdr:sp macro="" textlink="">
      <xdr:nvSpPr>
        <xdr:cNvPr id="297" name="テキスト ボックス 296"/>
        <xdr:cNvSpPr txBox="1"/>
      </xdr:nvSpPr>
      <xdr:spPr>
        <a:xfrm>
          <a:off x="9339795" y="633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125429</xdr:rowOff>
    </xdr:from>
    <xdr:to>
      <xdr:col>45</xdr:col>
      <xdr:colOff>177800</xdr:colOff>
      <xdr:row>35</xdr:row>
      <xdr:rowOff>138727</xdr:rowOff>
    </xdr:to>
    <xdr:cxnSp macro="">
      <xdr:nvCxnSpPr>
        <xdr:cNvPr id="298" name="直線コネクタ 297"/>
        <xdr:cNvCxnSpPr/>
      </xdr:nvCxnSpPr>
      <xdr:spPr>
        <a:xfrm>
          <a:off x="7861300" y="5954729"/>
          <a:ext cx="889000" cy="18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106081</xdr:rowOff>
    </xdr:from>
    <xdr:to>
      <xdr:col>46</xdr:col>
      <xdr:colOff>38100</xdr:colOff>
      <xdr:row>37</xdr:row>
      <xdr:rowOff>36231</xdr:rowOff>
    </xdr:to>
    <xdr:sp macro="" textlink="">
      <xdr:nvSpPr>
        <xdr:cNvPr id="299" name="フローチャート: 判断 298"/>
        <xdr:cNvSpPr/>
      </xdr:nvSpPr>
      <xdr:spPr>
        <a:xfrm>
          <a:off x="8699500" y="627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27358</xdr:rowOff>
    </xdr:from>
    <xdr:ext cx="599010" cy="259045"/>
    <xdr:sp macro="" textlink="">
      <xdr:nvSpPr>
        <xdr:cNvPr id="300" name="テキスト ボックス 299"/>
        <xdr:cNvSpPr txBox="1"/>
      </xdr:nvSpPr>
      <xdr:spPr>
        <a:xfrm>
          <a:off x="8450795" y="6371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125429</xdr:rowOff>
    </xdr:from>
    <xdr:to>
      <xdr:col>41</xdr:col>
      <xdr:colOff>50800</xdr:colOff>
      <xdr:row>36</xdr:row>
      <xdr:rowOff>167592</xdr:rowOff>
    </xdr:to>
    <xdr:cxnSp macro="">
      <xdr:nvCxnSpPr>
        <xdr:cNvPr id="301" name="直線コネクタ 300"/>
        <xdr:cNvCxnSpPr/>
      </xdr:nvCxnSpPr>
      <xdr:spPr>
        <a:xfrm flipV="1">
          <a:off x="6972300" y="5954729"/>
          <a:ext cx="889000" cy="38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139649</xdr:rowOff>
    </xdr:from>
    <xdr:to>
      <xdr:col>41</xdr:col>
      <xdr:colOff>101600</xdr:colOff>
      <xdr:row>35</xdr:row>
      <xdr:rowOff>69799</xdr:rowOff>
    </xdr:to>
    <xdr:sp macro="" textlink="">
      <xdr:nvSpPr>
        <xdr:cNvPr id="302" name="フローチャート: 判断 301"/>
        <xdr:cNvSpPr/>
      </xdr:nvSpPr>
      <xdr:spPr>
        <a:xfrm>
          <a:off x="7810500" y="5968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60926</xdr:rowOff>
    </xdr:from>
    <xdr:ext cx="599010" cy="259045"/>
    <xdr:sp macro="" textlink="">
      <xdr:nvSpPr>
        <xdr:cNvPr id="303" name="テキスト ボックス 302"/>
        <xdr:cNvSpPr txBox="1"/>
      </xdr:nvSpPr>
      <xdr:spPr>
        <a:xfrm>
          <a:off x="7561795" y="606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17488</xdr:rowOff>
    </xdr:from>
    <xdr:to>
      <xdr:col>36</xdr:col>
      <xdr:colOff>165100</xdr:colOff>
      <xdr:row>37</xdr:row>
      <xdr:rowOff>119088</xdr:rowOff>
    </xdr:to>
    <xdr:sp macro="" textlink="">
      <xdr:nvSpPr>
        <xdr:cNvPr id="304" name="フローチャート: 判断 303"/>
        <xdr:cNvSpPr/>
      </xdr:nvSpPr>
      <xdr:spPr>
        <a:xfrm>
          <a:off x="6921500" y="63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110215</xdr:rowOff>
    </xdr:from>
    <xdr:ext cx="599010" cy="259045"/>
    <xdr:sp macro="" textlink="">
      <xdr:nvSpPr>
        <xdr:cNvPr id="305" name="テキスト ボックス 304"/>
        <xdr:cNvSpPr txBox="1"/>
      </xdr:nvSpPr>
      <xdr:spPr>
        <a:xfrm>
          <a:off x="6672795" y="6453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27645</xdr:rowOff>
    </xdr:from>
    <xdr:to>
      <xdr:col>55</xdr:col>
      <xdr:colOff>50800</xdr:colOff>
      <xdr:row>36</xdr:row>
      <xdr:rowOff>129245</xdr:rowOff>
    </xdr:to>
    <xdr:sp macro="" textlink="">
      <xdr:nvSpPr>
        <xdr:cNvPr id="311" name="楕円 310"/>
        <xdr:cNvSpPr/>
      </xdr:nvSpPr>
      <xdr:spPr>
        <a:xfrm>
          <a:off x="10426700" y="6199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50522</xdr:rowOff>
    </xdr:from>
    <xdr:ext cx="599010" cy="259045"/>
    <xdr:sp macro="" textlink="">
      <xdr:nvSpPr>
        <xdr:cNvPr id="312" name="補助費等該当値テキスト"/>
        <xdr:cNvSpPr txBox="1"/>
      </xdr:nvSpPr>
      <xdr:spPr>
        <a:xfrm>
          <a:off x="10528300" y="605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150364</xdr:rowOff>
    </xdr:from>
    <xdr:to>
      <xdr:col>50</xdr:col>
      <xdr:colOff>165100</xdr:colOff>
      <xdr:row>36</xdr:row>
      <xdr:rowOff>80514</xdr:rowOff>
    </xdr:to>
    <xdr:sp macro="" textlink="">
      <xdr:nvSpPr>
        <xdr:cNvPr id="313" name="楕円 312"/>
        <xdr:cNvSpPr/>
      </xdr:nvSpPr>
      <xdr:spPr>
        <a:xfrm>
          <a:off x="9588500" y="615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97041</xdr:rowOff>
    </xdr:from>
    <xdr:ext cx="599010" cy="259045"/>
    <xdr:sp macro="" textlink="">
      <xdr:nvSpPr>
        <xdr:cNvPr id="314" name="テキスト ボックス 313"/>
        <xdr:cNvSpPr txBox="1"/>
      </xdr:nvSpPr>
      <xdr:spPr>
        <a:xfrm>
          <a:off x="9339795" y="5926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87927</xdr:rowOff>
    </xdr:from>
    <xdr:to>
      <xdr:col>46</xdr:col>
      <xdr:colOff>38100</xdr:colOff>
      <xdr:row>36</xdr:row>
      <xdr:rowOff>18077</xdr:rowOff>
    </xdr:to>
    <xdr:sp macro="" textlink="">
      <xdr:nvSpPr>
        <xdr:cNvPr id="315" name="楕円 314"/>
        <xdr:cNvSpPr/>
      </xdr:nvSpPr>
      <xdr:spPr>
        <a:xfrm>
          <a:off x="8699500" y="608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34604</xdr:rowOff>
    </xdr:from>
    <xdr:ext cx="599010" cy="259045"/>
    <xdr:sp macro="" textlink="">
      <xdr:nvSpPr>
        <xdr:cNvPr id="316" name="テキスト ボックス 315"/>
        <xdr:cNvSpPr txBox="1"/>
      </xdr:nvSpPr>
      <xdr:spPr>
        <a:xfrm>
          <a:off x="8450795" y="5863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74629</xdr:rowOff>
    </xdr:from>
    <xdr:to>
      <xdr:col>41</xdr:col>
      <xdr:colOff>101600</xdr:colOff>
      <xdr:row>35</xdr:row>
      <xdr:rowOff>4779</xdr:rowOff>
    </xdr:to>
    <xdr:sp macro="" textlink="">
      <xdr:nvSpPr>
        <xdr:cNvPr id="317" name="楕円 316"/>
        <xdr:cNvSpPr/>
      </xdr:nvSpPr>
      <xdr:spPr>
        <a:xfrm>
          <a:off x="7810500" y="590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21306</xdr:rowOff>
    </xdr:from>
    <xdr:ext cx="599010" cy="259045"/>
    <xdr:sp macro="" textlink="">
      <xdr:nvSpPr>
        <xdr:cNvPr id="318" name="テキスト ボックス 317"/>
        <xdr:cNvSpPr txBox="1"/>
      </xdr:nvSpPr>
      <xdr:spPr>
        <a:xfrm>
          <a:off x="7561795" y="5679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116792</xdr:rowOff>
    </xdr:from>
    <xdr:to>
      <xdr:col>36</xdr:col>
      <xdr:colOff>165100</xdr:colOff>
      <xdr:row>37</xdr:row>
      <xdr:rowOff>46942</xdr:rowOff>
    </xdr:to>
    <xdr:sp macro="" textlink="">
      <xdr:nvSpPr>
        <xdr:cNvPr id="319" name="楕円 318"/>
        <xdr:cNvSpPr/>
      </xdr:nvSpPr>
      <xdr:spPr>
        <a:xfrm>
          <a:off x="6921500" y="628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63469</xdr:rowOff>
    </xdr:from>
    <xdr:ext cx="599010" cy="259045"/>
    <xdr:sp macro="" textlink="">
      <xdr:nvSpPr>
        <xdr:cNvPr id="320" name="テキスト ボックス 319"/>
        <xdr:cNvSpPr txBox="1"/>
      </xdr:nvSpPr>
      <xdr:spPr>
        <a:xfrm>
          <a:off x="6672795" y="6064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4" name="テキスト ボックス 333"/>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6" name="テキスト ボックス 335"/>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8" name="テキスト ボックス 337"/>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70345</xdr:rowOff>
    </xdr:from>
    <xdr:to>
      <xdr:col>54</xdr:col>
      <xdr:colOff>189865</xdr:colOff>
      <xdr:row>58</xdr:row>
      <xdr:rowOff>135062</xdr:rowOff>
    </xdr:to>
    <xdr:cxnSp macro="">
      <xdr:nvCxnSpPr>
        <xdr:cNvPr id="342" name="直線コネクタ 341"/>
        <xdr:cNvCxnSpPr/>
      </xdr:nvCxnSpPr>
      <xdr:spPr>
        <a:xfrm flipV="1">
          <a:off x="10475595" y="8814295"/>
          <a:ext cx="1270" cy="1264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138889</xdr:rowOff>
    </xdr:from>
    <xdr:ext cx="534377" cy="259045"/>
    <xdr:sp macro="" textlink="">
      <xdr:nvSpPr>
        <xdr:cNvPr id="343" name="普通建設事業費最小値テキスト"/>
        <xdr:cNvSpPr txBox="1"/>
      </xdr:nvSpPr>
      <xdr:spPr>
        <a:xfrm>
          <a:off x="10528300" y="10082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135062</xdr:rowOff>
    </xdr:from>
    <xdr:to>
      <xdr:col>55</xdr:col>
      <xdr:colOff>88900</xdr:colOff>
      <xdr:row>58</xdr:row>
      <xdr:rowOff>135062</xdr:rowOff>
    </xdr:to>
    <xdr:cxnSp macro="">
      <xdr:nvCxnSpPr>
        <xdr:cNvPr id="344" name="直線コネクタ 343"/>
        <xdr:cNvCxnSpPr/>
      </xdr:nvCxnSpPr>
      <xdr:spPr>
        <a:xfrm>
          <a:off x="10388600" y="10079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17022</xdr:rowOff>
    </xdr:from>
    <xdr:ext cx="690189" cy="259045"/>
    <xdr:sp macro="" textlink="">
      <xdr:nvSpPr>
        <xdr:cNvPr id="345" name="普通建設事業費最大値テキスト"/>
        <xdr:cNvSpPr txBox="1"/>
      </xdr:nvSpPr>
      <xdr:spPr>
        <a:xfrm>
          <a:off x="10528300" y="8589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2,776,695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70345</xdr:rowOff>
    </xdr:from>
    <xdr:to>
      <xdr:col>55</xdr:col>
      <xdr:colOff>88900</xdr:colOff>
      <xdr:row>51</xdr:row>
      <xdr:rowOff>70345</xdr:rowOff>
    </xdr:to>
    <xdr:cxnSp macro="">
      <xdr:nvCxnSpPr>
        <xdr:cNvPr id="346" name="直線コネクタ 345"/>
        <xdr:cNvCxnSpPr/>
      </xdr:nvCxnSpPr>
      <xdr:spPr>
        <a:xfrm>
          <a:off x="10388600" y="881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80073</xdr:rowOff>
    </xdr:from>
    <xdr:to>
      <xdr:col>55</xdr:col>
      <xdr:colOff>0</xdr:colOff>
      <xdr:row>58</xdr:row>
      <xdr:rowOff>111236</xdr:rowOff>
    </xdr:to>
    <xdr:cxnSp macro="">
      <xdr:nvCxnSpPr>
        <xdr:cNvPr id="347" name="直線コネクタ 346"/>
        <xdr:cNvCxnSpPr/>
      </xdr:nvCxnSpPr>
      <xdr:spPr>
        <a:xfrm flipV="1">
          <a:off x="9639300" y="10024173"/>
          <a:ext cx="838200" cy="3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36256</xdr:rowOff>
    </xdr:from>
    <xdr:ext cx="599010" cy="259045"/>
    <xdr:sp macro="" textlink="">
      <xdr:nvSpPr>
        <xdr:cNvPr id="348" name="普通建設事業費平均値テキスト"/>
        <xdr:cNvSpPr txBox="1"/>
      </xdr:nvSpPr>
      <xdr:spPr>
        <a:xfrm>
          <a:off x="10528300" y="98089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13379</xdr:rowOff>
    </xdr:from>
    <xdr:to>
      <xdr:col>55</xdr:col>
      <xdr:colOff>50800</xdr:colOff>
      <xdr:row>58</xdr:row>
      <xdr:rowOff>114979</xdr:rowOff>
    </xdr:to>
    <xdr:sp macro="" textlink="">
      <xdr:nvSpPr>
        <xdr:cNvPr id="349" name="フローチャート: 判断 348"/>
        <xdr:cNvSpPr/>
      </xdr:nvSpPr>
      <xdr:spPr>
        <a:xfrm>
          <a:off x="104267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110063</xdr:rowOff>
    </xdr:from>
    <xdr:to>
      <xdr:col>50</xdr:col>
      <xdr:colOff>114300</xdr:colOff>
      <xdr:row>58</xdr:row>
      <xdr:rowOff>111236</xdr:rowOff>
    </xdr:to>
    <xdr:cxnSp macro="">
      <xdr:nvCxnSpPr>
        <xdr:cNvPr id="350" name="直線コネクタ 349"/>
        <xdr:cNvCxnSpPr/>
      </xdr:nvCxnSpPr>
      <xdr:spPr>
        <a:xfrm>
          <a:off x="8750300" y="10054163"/>
          <a:ext cx="889000" cy="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21981</xdr:rowOff>
    </xdr:from>
    <xdr:to>
      <xdr:col>50</xdr:col>
      <xdr:colOff>165100</xdr:colOff>
      <xdr:row>58</xdr:row>
      <xdr:rowOff>123581</xdr:rowOff>
    </xdr:to>
    <xdr:sp macro="" textlink="">
      <xdr:nvSpPr>
        <xdr:cNvPr id="351" name="フローチャート: 判断 350"/>
        <xdr:cNvSpPr/>
      </xdr:nvSpPr>
      <xdr:spPr>
        <a:xfrm>
          <a:off x="9588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140108</xdr:rowOff>
    </xdr:from>
    <xdr:ext cx="599010" cy="259045"/>
    <xdr:sp macro="" textlink="">
      <xdr:nvSpPr>
        <xdr:cNvPr id="352" name="テキスト ボックス 351"/>
        <xdr:cNvSpPr txBox="1"/>
      </xdr:nvSpPr>
      <xdr:spPr>
        <a:xfrm>
          <a:off x="9339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110063</xdr:rowOff>
    </xdr:from>
    <xdr:to>
      <xdr:col>45</xdr:col>
      <xdr:colOff>177800</xdr:colOff>
      <xdr:row>58</xdr:row>
      <xdr:rowOff>110137</xdr:rowOff>
    </xdr:to>
    <xdr:cxnSp macro="">
      <xdr:nvCxnSpPr>
        <xdr:cNvPr id="353" name="直線コネクタ 352"/>
        <xdr:cNvCxnSpPr/>
      </xdr:nvCxnSpPr>
      <xdr:spPr>
        <a:xfrm flipV="1">
          <a:off x="7861300" y="10054163"/>
          <a:ext cx="889000" cy="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25622</xdr:rowOff>
    </xdr:from>
    <xdr:to>
      <xdr:col>46</xdr:col>
      <xdr:colOff>38100</xdr:colOff>
      <xdr:row>58</xdr:row>
      <xdr:rowOff>127222</xdr:rowOff>
    </xdr:to>
    <xdr:sp macro="" textlink="">
      <xdr:nvSpPr>
        <xdr:cNvPr id="354" name="フローチャート: 判断 353"/>
        <xdr:cNvSpPr/>
      </xdr:nvSpPr>
      <xdr:spPr>
        <a:xfrm>
          <a:off x="8699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143749</xdr:rowOff>
    </xdr:from>
    <xdr:ext cx="599010" cy="259045"/>
    <xdr:sp macro="" textlink="">
      <xdr:nvSpPr>
        <xdr:cNvPr id="355" name="テキスト ボックス 354"/>
        <xdr:cNvSpPr txBox="1"/>
      </xdr:nvSpPr>
      <xdr:spPr>
        <a:xfrm>
          <a:off x="8450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87952</xdr:rowOff>
    </xdr:from>
    <xdr:to>
      <xdr:col>41</xdr:col>
      <xdr:colOff>50800</xdr:colOff>
      <xdr:row>58</xdr:row>
      <xdr:rowOff>110137</xdr:rowOff>
    </xdr:to>
    <xdr:cxnSp macro="">
      <xdr:nvCxnSpPr>
        <xdr:cNvPr id="356" name="直線コネクタ 355"/>
        <xdr:cNvCxnSpPr/>
      </xdr:nvCxnSpPr>
      <xdr:spPr>
        <a:xfrm>
          <a:off x="6972300" y="10032052"/>
          <a:ext cx="889000" cy="2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31571</xdr:rowOff>
    </xdr:from>
    <xdr:to>
      <xdr:col>41</xdr:col>
      <xdr:colOff>101600</xdr:colOff>
      <xdr:row>58</xdr:row>
      <xdr:rowOff>133171</xdr:rowOff>
    </xdr:to>
    <xdr:sp macro="" textlink="">
      <xdr:nvSpPr>
        <xdr:cNvPr id="357" name="フローチャート: 判断 356"/>
        <xdr:cNvSpPr/>
      </xdr:nvSpPr>
      <xdr:spPr>
        <a:xfrm>
          <a:off x="7810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149698</xdr:rowOff>
    </xdr:from>
    <xdr:ext cx="599010" cy="259045"/>
    <xdr:sp macro="" textlink="">
      <xdr:nvSpPr>
        <xdr:cNvPr id="358" name="テキスト ボックス 357"/>
        <xdr:cNvSpPr txBox="1"/>
      </xdr:nvSpPr>
      <xdr:spPr>
        <a:xfrm>
          <a:off x="7561795" y="9750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22543</xdr:rowOff>
    </xdr:from>
    <xdr:to>
      <xdr:col>36</xdr:col>
      <xdr:colOff>165100</xdr:colOff>
      <xdr:row>58</xdr:row>
      <xdr:rowOff>124143</xdr:rowOff>
    </xdr:to>
    <xdr:sp macro="" textlink="">
      <xdr:nvSpPr>
        <xdr:cNvPr id="359" name="フローチャート: 判断 358"/>
        <xdr:cNvSpPr/>
      </xdr:nvSpPr>
      <xdr:spPr>
        <a:xfrm>
          <a:off x="6921500" y="996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140670</xdr:rowOff>
    </xdr:from>
    <xdr:ext cx="599010" cy="259045"/>
    <xdr:sp macro="" textlink="">
      <xdr:nvSpPr>
        <xdr:cNvPr id="360" name="テキスト ボックス 359"/>
        <xdr:cNvSpPr txBox="1"/>
      </xdr:nvSpPr>
      <xdr:spPr>
        <a:xfrm>
          <a:off x="6672795" y="974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29273</xdr:rowOff>
    </xdr:from>
    <xdr:to>
      <xdr:col>55</xdr:col>
      <xdr:colOff>50800</xdr:colOff>
      <xdr:row>58</xdr:row>
      <xdr:rowOff>130873</xdr:rowOff>
    </xdr:to>
    <xdr:sp macro="" textlink="">
      <xdr:nvSpPr>
        <xdr:cNvPr id="366" name="楕円 365"/>
        <xdr:cNvSpPr/>
      </xdr:nvSpPr>
      <xdr:spPr>
        <a:xfrm>
          <a:off x="10426700" y="997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163256</xdr:rowOff>
    </xdr:from>
    <xdr:ext cx="599010" cy="259045"/>
    <xdr:sp macro="" textlink="">
      <xdr:nvSpPr>
        <xdr:cNvPr id="367" name="普通建設事業費該当値テキスト"/>
        <xdr:cNvSpPr txBox="1"/>
      </xdr:nvSpPr>
      <xdr:spPr>
        <a:xfrm>
          <a:off x="10528300" y="993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60436</xdr:rowOff>
    </xdr:from>
    <xdr:to>
      <xdr:col>50</xdr:col>
      <xdr:colOff>165100</xdr:colOff>
      <xdr:row>58</xdr:row>
      <xdr:rowOff>162036</xdr:rowOff>
    </xdr:to>
    <xdr:sp macro="" textlink="">
      <xdr:nvSpPr>
        <xdr:cNvPr id="368" name="楕円 367"/>
        <xdr:cNvSpPr/>
      </xdr:nvSpPr>
      <xdr:spPr>
        <a:xfrm>
          <a:off x="9588500" y="10004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153163</xdr:rowOff>
    </xdr:from>
    <xdr:ext cx="534377" cy="259045"/>
    <xdr:sp macro="" textlink="">
      <xdr:nvSpPr>
        <xdr:cNvPr id="369" name="テキスト ボックス 368"/>
        <xdr:cNvSpPr txBox="1"/>
      </xdr:nvSpPr>
      <xdr:spPr>
        <a:xfrm>
          <a:off x="9372111" y="1009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59263</xdr:rowOff>
    </xdr:from>
    <xdr:to>
      <xdr:col>46</xdr:col>
      <xdr:colOff>38100</xdr:colOff>
      <xdr:row>58</xdr:row>
      <xdr:rowOff>160863</xdr:rowOff>
    </xdr:to>
    <xdr:sp macro="" textlink="">
      <xdr:nvSpPr>
        <xdr:cNvPr id="370" name="楕円 369"/>
        <xdr:cNvSpPr/>
      </xdr:nvSpPr>
      <xdr:spPr>
        <a:xfrm>
          <a:off x="8699500" y="100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151990</xdr:rowOff>
    </xdr:from>
    <xdr:ext cx="534377" cy="259045"/>
    <xdr:sp macro="" textlink="">
      <xdr:nvSpPr>
        <xdr:cNvPr id="371" name="テキスト ボックス 370"/>
        <xdr:cNvSpPr txBox="1"/>
      </xdr:nvSpPr>
      <xdr:spPr>
        <a:xfrm>
          <a:off x="8483111" y="10096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59337</xdr:rowOff>
    </xdr:from>
    <xdr:to>
      <xdr:col>41</xdr:col>
      <xdr:colOff>101600</xdr:colOff>
      <xdr:row>58</xdr:row>
      <xdr:rowOff>160937</xdr:rowOff>
    </xdr:to>
    <xdr:sp macro="" textlink="">
      <xdr:nvSpPr>
        <xdr:cNvPr id="372" name="楕円 371"/>
        <xdr:cNvSpPr/>
      </xdr:nvSpPr>
      <xdr:spPr>
        <a:xfrm>
          <a:off x="7810500" y="1000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152064</xdr:rowOff>
    </xdr:from>
    <xdr:ext cx="534377" cy="259045"/>
    <xdr:sp macro="" textlink="">
      <xdr:nvSpPr>
        <xdr:cNvPr id="373" name="テキスト ボックス 372"/>
        <xdr:cNvSpPr txBox="1"/>
      </xdr:nvSpPr>
      <xdr:spPr>
        <a:xfrm>
          <a:off x="7594111" y="10096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37152</xdr:rowOff>
    </xdr:from>
    <xdr:to>
      <xdr:col>36</xdr:col>
      <xdr:colOff>165100</xdr:colOff>
      <xdr:row>58</xdr:row>
      <xdr:rowOff>138752</xdr:rowOff>
    </xdr:to>
    <xdr:sp macro="" textlink="">
      <xdr:nvSpPr>
        <xdr:cNvPr id="374" name="楕円 373"/>
        <xdr:cNvSpPr/>
      </xdr:nvSpPr>
      <xdr:spPr>
        <a:xfrm>
          <a:off x="6921500" y="9981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129879</xdr:rowOff>
    </xdr:from>
    <xdr:ext cx="599010" cy="259045"/>
    <xdr:sp macro="" textlink="">
      <xdr:nvSpPr>
        <xdr:cNvPr id="375" name="テキスト ボックス 374"/>
        <xdr:cNvSpPr txBox="1"/>
      </xdr:nvSpPr>
      <xdr:spPr>
        <a:xfrm>
          <a:off x="6672795" y="1007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9" name="テキスト ボックス 388"/>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1" name="テキスト ボックス 390"/>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3" name="テキスト ボックス 392"/>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117781</xdr:rowOff>
    </xdr:from>
    <xdr:to>
      <xdr:col>54</xdr:col>
      <xdr:colOff>189865</xdr:colOff>
      <xdr:row>78</xdr:row>
      <xdr:rowOff>139700</xdr:rowOff>
    </xdr:to>
    <xdr:cxnSp macro="">
      <xdr:nvCxnSpPr>
        <xdr:cNvPr id="397" name="直線コネクタ 396"/>
        <xdr:cNvCxnSpPr/>
      </xdr:nvCxnSpPr>
      <xdr:spPr>
        <a:xfrm flipV="1">
          <a:off x="10475595" y="12290731"/>
          <a:ext cx="1270" cy="1222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165895</xdr:rowOff>
    </xdr:from>
    <xdr:ext cx="249299" cy="259045"/>
    <xdr:sp macro="" textlink="">
      <xdr:nvSpPr>
        <xdr:cNvPr id="398" name="普通建設事業費 （ うち新規整備　）最小値テキスト"/>
        <xdr:cNvSpPr txBox="1"/>
      </xdr:nvSpPr>
      <xdr:spPr>
        <a:xfrm>
          <a:off x="10528300" y="1353899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9" name="直線コネクタ 398"/>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64458</xdr:rowOff>
    </xdr:from>
    <xdr:ext cx="690189" cy="259045"/>
    <xdr:sp macro="" textlink="">
      <xdr:nvSpPr>
        <xdr:cNvPr id="400" name="普通建設事業費 （ うち新規整備　）最大値テキスト"/>
        <xdr:cNvSpPr txBox="1"/>
      </xdr:nvSpPr>
      <xdr:spPr>
        <a:xfrm>
          <a:off x="10528300" y="120659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2,672,941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117781</xdr:rowOff>
    </xdr:from>
    <xdr:to>
      <xdr:col>55</xdr:col>
      <xdr:colOff>88900</xdr:colOff>
      <xdr:row>71</xdr:row>
      <xdr:rowOff>117781</xdr:rowOff>
    </xdr:to>
    <xdr:cxnSp macro="">
      <xdr:nvCxnSpPr>
        <xdr:cNvPr id="401" name="直線コネクタ 400"/>
        <xdr:cNvCxnSpPr/>
      </xdr:nvCxnSpPr>
      <xdr:spPr>
        <a:xfrm>
          <a:off x="10388600" y="12290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139294</xdr:rowOff>
    </xdr:from>
    <xdr:to>
      <xdr:col>55</xdr:col>
      <xdr:colOff>0</xdr:colOff>
      <xdr:row>78</xdr:row>
      <xdr:rowOff>139700</xdr:rowOff>
    </xdr:to>
    <xdr:cxnSp macro="">
      <xdr:nvCxnSpPr>
        <xdr:cNvPr id="402" name="直線コネクタ 401"/>
        <xdr:cNvCxnSpPr/>
      </xdr:nvCxnSpPr>
      <xdr:spPr>
        <a:xfrm flipV="1">
          <a:off x="9639300" y="13512394"/>
          <a:ext cx="838200" cy="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83345</xdr:rowOff>
    </xdr:from>
    <xdr:ext cx="534377" cy="259045"/>
    <xdr:sp macro="" textlink="">
      <xdr:nvSpPr>
        <xdr:cNvPr id="403" name="普通建設事業費 （ うち新規整備　）平均値テキスト"/>
        <xdr:cNvSpPr txBox="1"/>
      </xdr:nvSpPr>
      <xdr:spPr>
        <a:xfrm>
          <a:off x="10528300" y="132849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60468</xdr:rowOff>
    </xdr:from>
    <xdr:to>
      <xdr:col>55</xdr:col>
      <xdr:colOff>50800</xdr:colOff>
      <xdr:row>78</xdr:row>
      <xdr:rowOff>162068</xdr:rowOff>
    </xdr:to>
    <xdr:sp macro="" textlink="">
      <xdr:nvSpPr>
        <xdr:cNvPr id="404" name="フローチャート: 判断 403"/>
        <xdr:cNvSpPr/>
      </xdr:nvSpPr>
      <xdr:spPr>
        <a:xfrm>
          <a:off x="104267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139584</xdr:rowOff>
    </xdr:from>
    <xdr:to>
      <xdr:col>50</xdr:col>
      <xdr:colOff>114300</xdr:colOff>
      <xdr:row>78</xdr:row>
      <xdr:rowOff>139700</xdr:rowOff>
    </xdr:to>
    <xdr:cxnSp macro="">
      <xdr:nvCxnSpPr>
        <xdr:cNvPr id="405" name="直線コネクタ 404"/>
        <xdr:cNvCxnSpPr/>
      </xdr:nvCxnSpPr>
      <xdr:spPr>
        <a:xfrm>
          <a:off x="8750300" y="13512684"/>
          <a:ext cx="889000" cy="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63246</xdr:rowOff>
    </xdr:from>
    <xdr:to>
      <xdr:col>50</xdr:col>
      <xdr:colOff>165100</xdr:colOff>
      <xdr:row>78</xdr:row>
      <xdr:rowOff>164846</xdr:rowOff>
    </xdr:to>
    <xdr:sp macro="" textlink="">
      <xdr:nvSpPr>
        <xdr:cNvPr id="406" name="フローチャート: 判断 405"/>
        <xdr:cNvSpPr/>
      </xdr:nvSpPr>
      <xdr:spPr>
        <a:xfrm>
          <a:off x="9588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9923</xdr:rowOff>
    </xdr:from>
    <xdr:ext cx="534377" cy="259045"/>
    <xdr:sp macro="" textlink="">
      <xdr:nvSpPr>
        <xdr:cNvPr id="407" name="テキスト ボックス 406"/>
        <xdr:cNvSpPr txBox="1"/>
      </xdr:nvSpPr>
      <xdr:spPr>
        <a:xfrm>
          <a:off x="9372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135227</xdr:rowOff>
    </xdr:from>
    <xdr:to>
      <xdr:col>45</xdr:col>
      <xdr:colOff>177800</xdr:colOff>
      <xdr:row>78</xdr:row>
      <xdr:rowOff>139584</xdr:rowOff>
    </xdr:to>
    <xdr:cxnSp macro="">
      <xdr:nvCxnSpPr>
        <xdr:cNvPr id="408" name="直線コネクタ 407"/>
        <xdr:cNvCxnSpPr/>
      </xdr:nvCxnSpPr>
      <xdr:spPr>
        <a:xfrm>
          <a:off x="7861300" y="13508327"/>
          <a:ext cx="889000" cy="4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69791</xdr:rowOff>
    </xdr:from>
    <xdr:to>
      <xdr:col>46</xdr:col>
      <xdr:colOff>38100</xdr:colOff>
      <xdr:row>78</xdr:row>
      <xdr:rowOff>171391</xdr:rowOff>
    </xdr:to>
    <xdr:sp macro="" textlink="">
      <xdr:nvSpPr>
        <xdr:cNvPr id="409" name="フローチャート: 判断 408"/>
        <xdr:cNvSpPr/>
      </xdr:nvSpPr>
      <xdr:spPr>
        <a:xfrm>
          <a:off x="8699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16468</xdr:rowOff>
    </xdr:from>
    <xdr:ext cx="534377" cy="259045"/>
    <xdr:sp macro="" textlink="">
      <xdr:nvSpPr>
        <xdr:cNvPr id="410" name="テキスト ボックス 409"/>
        <xdr:cNvSpPr txBox="1"/>
      </xdr:nvSpPr>
      <xdr:spPr>
        <a:xfrm>
          <a:off x="8483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129192</xdr:rowOff>
    </xdr:from>
    <xdr:to>
      <xdr:col>41</xdr:col>
      <xdr:colOff>50800</xdr:colOff>
      <xdr:row>78</xdr:row>
      <xdr:rowOff>135227</xdr:rowOff>
    </xdr:to>
    <xdr:cxnSp macro="">
      <xdr:nvCxnSpPr>
        <xdr:cNvPr id="411" name="直線コネクタ 410"/>
        <xdr:cNvCxnSpPr/>
      </xdr:nvCxnSpPr>
      <xdr:spPr>
        <a:xfrm>
          <a:off x="6972300" y="13502292"/>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71045</xdr:rowOff>
    </xdr:from>
    <xdr:to>
      <xdr:col>41</xdr:col>
      <xdr:colOff>101600</xdr:colOff>
      <xdr:row>79</xdr:row>
      <xdr:rowOff>1195</xdr:rowOff>
    </xdr:to>
    <xdr:sp macro="" textlink="">
      <xdr:nvSpPr>
        <xdr:cNvPr id="412" name="フローチャート: 判断 411"/>
        <xdr:cNvSpPr/>
      </xdr:nvSpPr>
      <xdr:spPr>
        <a:xfrm>
          <a:off x="7810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17722</xdr:rowOff>
    </xdr:from>
    <xdr:ext cx="534377" cy="259045"/>
    <xdr:sp macro="" textlink="">
      <xdr:nvSpPr>
        <xdr:cNvPr id="413" name="テキスト ボックス 412"/>
        <xdr:cNvSpPr txBox="1"/>
      </xdr:nvSpPr>
      <xdr:spPr>
        <a:xfrm>
          <a:off x="7594111" y="13219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65677</xdr:rowOff>
    </xdr:from>
    <xdr:to>
      <xdr:col>36</xdr:col>
      <xdr:colOff>165100</xdr:colOff>
      <xdr:row>78</xdr:row>
      <xdr:rowOff>167277</xdr:rowOff>
    </xdr:to>
    <xdr:sp macro="" textlink="">
      <xdr:nvSpPr>
        <xdr:cNvPr id="414" name="フローチャート: 判断 413"/>
        <xdr:cNvSpPr/>
      </xdr:nvSpPr>
      <xdr:spPr>
        <a:xfrm>
          <a:off x="6921500" y="1343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12354</xdr:rowOff>
    </xdr:from>
    <xdr:ext cx="534377" cy="259045"/>
    <xdr:sp macro="" textlink="">
      <xdr:nvSpPr>
        <xdr:cNvPr id="415" name="テキスト ボックス 414"/>
        <xdr:cNvSpPr txBox="1"/>
      </xdr:nvSpPr>
      <xdr:spPr>
        <a:xfrm>
          <a:off x="6705111" y="13214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88494</xdr:rowOff>
    </xdr:from>
    <xdr:to>
      <xdr:col>55</xdr:col>
      <xdr:colOff>50800</xdr:colOff>
      <xdr:row>79</xdr:row>
      <xdr:rowOff>18644</xdr:rowOff>
    </xdr:to>
    <xdr:sp macro="" textlink="">
      <xdr:nvSpPr>
        <xdr:cNvPr id="421" name="楕円 420"/>
        <xdr:cNvSpPr/>
      </xdr:nvSpPr>
      <xdr:spPr>
        <a:xfrm>
          <a:off x="10426700" y="134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38894</xdr:rowOff>
    </xdr:from>
    <xdr:ext cx="378565" cy="259045"/>
    <xdr:sp macro="" textlink="">
      <xdr:nvSpPr>
        <xdr:cNvPr id="422" name="普通建設事業費 （ うち新規整備　）該当値テキスト"/>
        <xdr:cNvSpPr txBox="1"/>
      </xdr:nvSpPr>
      <xdr:spPr>
        <a:xfrm>
          <a:off x="10528300" y="13411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3" name="楕円 422"/>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4" name="テキスト ボックス 423"/>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88784</xdr:rowOff>
    </xdr:from>
    <xdr:to>
      <xdr:col>46</xdr:col>
      <xdr:colOff>38100</xdr:colOff>
      <xdr:row>79</xdr:row>
      <xdr:rowOff>18934</xdr:rowOff>
    </xdr:to>
    <xdr:sp macro="" textlink="">
      <xdr:nvSpPr>
        <xdr:cNvPr id="425" name="楕円 424"/>
        <xdr:cNvSpPr/>
      </xdr:nvSpPr>
      <xdr:spPr>
        <a:xfrm>
          <a:off x="8699500" y="1346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10061</xdr:rowOff>
    </xdr:from>
    <xdr:ext cx="378565" cy="259045"/>
    <xdr:sp macro="" textlink="">
      <xdr:nvSpPr>
        <xdr:cNvPr id="426" name="テキスト ボックス 425"/>
        <xdr:cNvSpPr txBox="1"/>
      </xdr:nvSpPr>
      <xdr:spPr>
        <a:xfrm>
          <a:off x="8561017" y="13554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84427</xdr:rowOff>
    </xdr:from>
    <xdr:to>
      <xdr:col>41</xdr:col>
      <xdr:colOff>101600</xdr:colOff>
      <xdr:row>79</xdr:row>
      <xdr:rowOff>14577</xdr:rowOff>
    </xdr:to>
    <xdr:sp macro="" textlink="">
      <xdr:nvSpPr>
        <xdr:cNvPr id="427" name="楕円 426"/>
        <xdr:cNvSpPr/>
      </xdr:nvSpPr>
      <xdr:spPr>
        <a:xfrm>
          <a:off x="7810500" y="1345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5704</xdr:rowOff>
    </xdr:from>
    <xdr:ext cx="469744" cy="259045"/>
    <xdr:sp macro="" textlink="">
      <xdr:nvSpPr>
        <xdr:cNvPr id="428" name="テキスト ボックス 427"/>
        <xdr:cNvSpPr txBox="1"/>
      </xdr:nvSpPr>
      <xdr:spPr>
        <a:xfrm>
          <a:off x="7626428" y="13550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78392</xdr:rowOff>
    </xdr:from>
    <xdr:to>
      <xdr:col>36</xdr:col>
      <xdr:colOff>165100</xdr:colOff>
      <xdr:row>79</xdr:row>
      <xdr:rowOff>8542</xdr:rowOff>
    </xdr:to>
    <xdr:sp macro="" textlink="">
      <xdr:nvSpPr>
        <xdr:cNvPr id="429" name="楕円 428"/>
        <xdr:cNvSpPr/>
      </xdr:nvSpPr>
      <xdr:spPr>
        <a:xfrm>
          <a:off x="6921500" y="1345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171119</xdr:rowOff>
    </xdr:from>
    <xdr:ext cx="534377" cy="259045"/>
    <xdr:sp macro="" textlink="">
      <xdr:nvSpPr>
        <xdr:cNvPr id="430" name="テキスト ボックス 429"/>
        <xdr:cNvSpPr txBox="1"/>
      </xdr:nvSpPr>
      <xdr:spPr>
        <a:xfrm>
          <a:off x="6705111" y="13544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165908</xdr:rowOff>
    </xdr:from>
    <xdr:to>
      <xdr:col>54</xdr:col>
      <xdr:colOff>189865</xdr:colOff>
      <xdr:row>99</xdr:row>
      <xdr:rowOff>79773</xdr:rowOff>
    </xdr:to>
    <xdr:cxnSp macro="">
      <xdr:nvCxnSpPr>
        <xdr:cNvPr id="456" name="直線コネクタ 455"/>
        <xdr:cNvCxnSpPr/>
      </xdr:nvCxnSpPr>
      <xdr:spPr>
        <a:xfrm flipV="1">
          <a:off x="10475595" y="15424958"/>
          <a:ext cx="1270" cy="1628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83600</xdr:rowOff>
    </xdr:from>
    <xdr:ext cx="469744" cy="259045"/>
    <xdr:sp macro="" textlink="">
      <xdr:nvSpPr>
        <xdr:cNvPr id="457" name="普通建設事業費 （ うち更新整備　）最小値テキスト"/>
        <xdr:cNvSpPr txBox="1"/>
      </xdr:nvSpPr>
      <xdr:spPr>
        <a:xfrm>
          <a:off x="10528300" y="1705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79773</xdr:rowOff>
    </xdr:from>
    <xdr:to>
      <xdr:col>55</xdr:col>
      <xdr:colOff>88900</xdr:colOff>
      <xdr:row>99</xdr:row>
      <xdr:rowOff>79773</xdr:rowOff>
    </xdr:to>
    <xdr:cxnSp macro="">
      <xdr:nvCxnSpPr>
        <xdr:cNvPr id="458" name="直線コネクタ 457"/>
        <xdr:cNvCxnSpPr/>
      </xdr:nvCxnSpPr>
      <xdr:spPr>
        <a:xfrm>
          <a:off x="10388600" y="17053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112585</xdr:rowOff>
    </xdr:from>
    <xdr:ext cx="599010" cy="259045"/>
    <xdr:sp macro="" textlink="">
      <xdr:nvSpPr>
        <xdr:cNvPr id="459" name="普通建設事業費 （ うち更新整備　）最大値テキスト"/>
        <xdr:cNvSpPr txBox="1"/>
      </xdr:nvSpPr>
      <xdr:spPr>
        <a:xfrm>
          <a:off x="10528300" y="152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165908</xdr:rowOff>
    </xdr:from>
    <xdr:to>
      <xdr:col>55</xdr:col>
      <xdr:colOff>88900</xdr:colOff>
      <xdr:row>89</xdr:row>
      <xdr:rowOff>165908</xdr:rowOff>
    </xdr:to>
    <xdr:cxnSp macro="">
      <xdr:nvCxnSpPr>
        <xdr:cNvPr id="460" name="直線コネクタ 459"/>
        <xdr:cNvCxnSpPr/>
      </xdr:nvCxnSpPr>
      <xdr:spPr>
        <a:xfrm>
          <a:off x="10388600" y="15424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121148</xdr:rowOff>
    </xdr:from>
    <xdr:to>
      <xdr:col>55</xdr:col>
      <xdr:colOff>0</xdr:colOff>
      <xdr:row>98</xdr:row>
      <xdr:rowOff>170303</xdr:rowOff>
    </xdr:to>
    <xdr:cxnSp macro="">
      <xdr:nvCxnSpPr>
        <xdr:cNvPr id="461" name="直線コネクタ 460"/>
        <xdr:cNvCxnSpPr/>
      </xdr:nvCxnSpPr>
      <xdr:spPr>
        <a:xfrm>
          <a:off x="9639300" y="16923248"/>
          <a:ext cx="838200" cy="4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122334</xdr:rowOff>
    </xdr:from>
    <xdr:ext cx="534377" cy="259045"/>
    <xdr:sp macro="" textlink="">
      <xdr:nvSpPr>
        <xdr:cNvPr id="462" name="普通建設事業費 （ うち更新整備　）平均値テキスト"/>
        <xdr:cNvSpPr txBox="1"/>
      </xdr:nvSpPr>
      <xdr:spPr>
        <a:xfrm>
          <a:off x="10528300" y="16581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99457</xdr:rowOff>
    </xdr:from>
    <xdr:to>
      <xdr:col>55</xdr:col>
      <xdr:colOff>50800</xdr:colOff>
      <xdr:row>98</xdr:row>
      <xdr:rowOff>29607</xdr:rowOff>
    </xdr:to>
    <xdr:sp macro="" textlink="">
      <xdr:nvSpPr>
        <xdr:cNvPr id="463" name="フローチャート: 判断 462"/>
        <xdr:cNvSpPr/>
      </xdr:nvSpPr>
      <xdr:spPr>
        <a:xfrm>
          <a:off x="10426700" y="16730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84010</xdr:rowOff>
    </xdr:from>
    <xdr:to>
      <xdr:col>50</xdr:col>
      <xdr:colOff>114300</xdr:colOff>
      <xdr:row>98</xdr:row>
      <xdr:rowOff>121148</xdr:rowOff>
    </xdr:to>
    <xdr:cxnSp macro="">
      <xdr:nvCxnSpPr>
        <xdr:cNvPr id="464" name="直線コネクタ 463"/>
        <xdr:cNvCxnSpPr/>
      </xdr:nvCxnSpPr>
      <xdr:spPr>
        <a:xfrm>
          <a:off x="8750300" y="16886110"/>
          <a:ext cx="889000" cy="3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132860</xdr:rowOff>
    </xdr:from>
    <xdr:to>
      <xdr:col>50</xdr:col>
      <xdr:colOff>165100</xdr:colOff>
      <xdr:row>98</xdr:row>
      <xdr:rowOff>63010</xdr:rowOff>
    </xdr:to>
    <xdr:sp macro="" textlink="">
      <xdr:nvSpPr>
        <xdr:cNvPr id="465" name="フローチャート: 判断 464"/>
        <xdr:cNvSpPr/>
      </xdr:nvSpPr>
      <xdr:spPr>
        <a:xfrm>
          <a:off x="9588500" y="1676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79537</xdr:rowOff>
    </xdr:from>
    <xdr:ext cx="534377" cy="259045"/>
    <xdr:sp macro="" textlink="">
      <xdr:nvSpPr>
        <xdr:cNvPr id="466" name="テキスト ボックス 465"/>
        <xdr:cNvSpPr txBox="1"/>
      </xdr:nvSpPr>
      <xdr:spPr>
        <a:xfrm>
          <a:off x="9372111" y="1653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84010</xdr:rowOff>
    </xdr:from>
    <xdr:to>
      <xdr:col>45</xdr:col>
      <xdr:colOff>177800</xdr:colOff>
      <xdr:row>99</xdr:row>
      <xdr:rowOff>19462</xdr:rowOff>
    </xdr:to>
    <xdr:cxnSp macro="">
      <xdr:nvCxnSpPr>
        <xdr:cNvPr id="467" name="直線コネクタ 466"/>
        <xdr:cNvCxnSpPr/>
      </xdr:nvCxnSpPr>
      <xdr:spPr>
        <a:xfrm flipV="1">
          <a:off x="7861300" y="16886110"/>
          <a:ext cx="889000" cy="10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133255</xdr:rowOff>
    </xdr:from>
    <xdr:to>
      <xdr:col>46</xdr:col>
      <xdr:colOff>38100</xdr:colOff>
      <xdr:row>98</xdr:row>
      <xdr:rowOff>63405</xdr:rowOff>
    </xdr:to>
    <xdr:sp macro="" textlink="">
      <xdr:nvSpPr>
        <xdr:cNvPr id="468" name="フローチャート: 判断 467"/>
        <xdr:cNvSpPr/>
      </xdr:nvSpPr>
      <xdr:spPr>
        <a:xfrm>
          <a:off x="8699500" y="16763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79932</xdr:rowOff>
    </xdr:from>
    <xdr:ext cx="534377" cy="259045"/>
    <xdr:sp macro="" textlink="">
      <xdr:nvSpPr>
        <xdr:cNvPr id="469" name="テキスト ボックス 468"/>
        <xdr:cNvSpPr txBox="1"/>
      </xdr:nvSpPr>
      <xdr:spPr>
        <a:xfrm>
          <a:off x="8483111" y="16539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133097</xdr:rowOff>
    </xdr:from>
    <xdr:to>
      <xdr:col>41</xdr:col>
      <xdr:colOff>50800</xdr:colOff>
      <xdr:row>99</xdr:row>
      <xdr:rowOff>19462</xdr:rowOff>
    </xdr:to>
    <xdr:cxnSp macro="">
      <xdr:nvCxnSpPr>
        <xdr:cNvPr id="470" name="直線コネクタ 469"/>
        <xdr:cNvCxnSpPr/>
      </xdr:nvCxnSpPr>
      <xdr:spPr>
        <a:xfrm>
          <a:off x="6972300" y="16935197"/>
          <a:ext cx="889000" cy="57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153574</xdr:rowOff>
    </xdr:from>
    <xdr:to>
      <xdr:col>41</xdr:col>
      <xdr:colOff>101600</xdr:colOff>
      <xdr:row>98</xdr:row>
      <xdr:rowOff>83724</xdr:rowOff>
    </xdr:to>
    <xdr:sp macro="" textlink="">
      <xdr:nvSpPr>
        <xdr:cNvPr id="471" name="フローチャート: 判断 470"/>
        <xdr:cNvSpPr/>
      </xdr:nvSpPr>
      <xdr:spPr>
        <a:xfrm>
          <a:off x="7810500" y="1678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100251</xdr:rowOff>
    </xdr:from>
    <xdr:ext cx="534377" cy="259045"/>
    <xdr:sp macro="" textlink="">
      <xdr:nvSpPr>
        <xdr:cNvPr id="472" name="テキスト ボックス 471"/>
        <xdr:cNvSpPr txBox="1"/>
      </xdr:nvSpPr>
      <xdr:spPr>
        <a:xfrm>
          <a:off x="7594111" y="1655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135489</xdr:rowOff>
    </xdr:from>
    <xdr:to>
      <xdr:col>36</xdr:col>
      <xdr:colOff>165100</xdr:colOff>
      <xdr:row>98</xdr:row>
      <xdr:rowOff>65639</xdr:rowOff>
    </xdr:to>
    <xdr:sp macro="" textlink="">
      <xdr:nvSpPr>
        <xdr:cNvPr id="473" name="フローチャート: 判断 472"/>
        <xdr:cNvSpPr/>
      </xdr:nvSpPr>
      <xdr:spPr>
        <a:xfrm>
          <a:off x="6921500" y="167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82166</xdr:rowOff>
    </xdr:from>
    <xdr:ext cx="534377" cy="259045"/>
    <xdr:sp macro="" textlink="">
      <xdr:nvSpPr>
        <xdr:cNvPr id="474" name="テキスト ボックス 473"/>
        <xdr:cNvSpPr txBox="1"/>
      </xdr:nvSpPr>
      <xdr:spPr>
        <a:xfrm>
          <a:off x="6705111" y="1654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119503</xdr:rowOff>
    </xdr:from>
    <xdr:to>
      <xdr:col>55</xdr:col>
      <xdr:colOff>50800</xdr:colOff>
      <xdr:row>99</xdr:row>
      <xdr:rowOff>49653</xdr:rowOff>
    </xdr:to>
    <xdr:sp macro="" textlink="">
      <xdr:nvSpPr>
        <xdr:cNvPr id="480" name="楕円 479"/>
        <xdr:cNvSpPr/>
      </xdr:nvSpPr>
      <xdr:spPr>
        <a:xfrm>
          <a:off x="10426700" y="1692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34430</xdr:rowOff>
    </xdr:from>
    <xdr:ext cx="534377" cy="259045"/>
    <xdr:sp macro="" textlink="">
      <xdr:nvSpPr>
        <xdr:cNvPr id="481" name="普通建設事業費 （ うち更新整備　）該当値テキスト"/>
        <xdr:cNvSpPr txBox="1"/>
      </xdr:nvSpPr>
      <xdr:spPr>
        <a:xfrm>
          <a:off x="10528300" y="16836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70348</xdr:rowOff>
    </xdr:from>
    <xdr:to>
      <xdr:col>50</xdr:col>
      <xdr:colOff>165100</xdr:colOff>
      <xdr:row>99</xdr:row>
      <xdr:rowOff>498</xdr:rowOff>
    </xdr:to>
    <xdr:sp macro="" textlink="">
      <xdr:nvSpPr>
        <xdr:cNvPr id="482" name="楕円 481"/>
        <xdr:cNvSpPr/>
      </xdr:nvSpPr>
      <xdr:spPr>
        <a:xfrm>
          <a:off x="9588500" y="16872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163075</xdr:rowOff>
    </xdr:from>
    <xdr:ext cx="534377" cy="259045"/>
    <xdr:sp macro="" textlink="">
      <xdr:nvSpPr>
        <xdr:cNvPr id="483" name="テキスト ボックス 482"/>
        <xdr:cNvSpPr txBox="1"/>
      </xdr:nvSpPr>
      <xdr:spPr>
        <a:xfrm>
          <a:off x="9372111" y="16965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33210</xdr:rowOff>
    </xdr:from>
    <xdr:to>
      <xdr:col>46</xdr:col>
      <xdr:colOff>38100</xdr:colOff>
      <xdr:row>98</xdr:row>
      <xdr:rowOff>134810</xdr:rowOff>
    </xdr:to>
    <xdr:sp macro="" textlink="">
      <xdr:nvSpPr>
        <xdr:cNvPr id="484" name="楕円 483"/>
        <xdr:cNvSpPr/>
      </xdr:nvSpPr>
      <xdr:spPr>
        <a:xfrm>
          <a:off x="8699500" y="168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125937</xdr:rowOff>
    </xdr:from>
    <xdr:ext cx="534377" cy="259045"/>
    <xdr:sp macro="" textlink="">
      <xdr:nvSpPr>
        <xdr:cNvPr id="485" name="テキスト ボックス 484"/>
        <xdr:cNvSpPr txBox="1"/>
      </xdr:nvSpPr>
      <xdr:spPr>
        <a:xfrm>
          <a:off x="8483111" y="16928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140112</xdr:rowOff>
    </xdr:from>
    <xdr:to>
      <xdr:col>41</xdr:col>
      <xdr:colOff>101600</xdr:colOff>
      <xdr:row>99</xdr:row>
      <xdr:rowOff>70262</xdr:rowOff>
    </xdr:to>
    <xdr:sp macro="" textlink="">
      <xdr:nvSpPr>
        <xdr:cNvPr id="486" name="楕円 485"/>
        <xdr:cNvSpPr/>
      </xdr:nvSpPr>
      <xdr:spPr>
        <a:xfrm>
          <a:off x="7810500" y="16942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61389</xdr:rowOff>
    </xdr:from>
    <xdr:ext cx="534377" cy="259045"/>
    <xdr:sp macro="" textlink="">
      <xdr:nvSpPr>
        <xdr:cNvPr id="487" name="テキスト ボックス 486"/>
        <xdr:cNvSpPr txBox="1"/>
      </xdr:nvSpPr>
      <xdr:spPr>
        <a:xfrm>
          <a:off x="7594111" y="17034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82297</xdr:rowOff>
    </xdr:from>
    <xdr:to>
      <xdr:col>36</xdr:col>
      <xdr:colOff>165100</xdr:colOff>
      <xdr:row>99</xdr:row>
      <xdr:rowOff>12447</xdr:rowOff>
    </xdr:to>
    <xdr:sp macro="" textlink="">
      <xdr:nvSpPr>
        <xdr:cNvPr id="488" name="楕円 487"/>
        <xdr:cNvSpPr/>
      </xdr:nvSpPr>
      <xdr:spPr>
        <a:xfrm>
          <a:off x="6921500" y="168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3574</xdr:rowOff>
    </xdr:from>
    <xdr:ext cx="534377" cy="259045"/>
    <xdr:sp macro="" textlink="">
      <xdr:nvSpPr>
        <xdr:cNvPr id="489" name="テキスト ボックス 488"/>
        <xdr:cNvSpPr txBox="1"/>
      </xdr:nvSpPr>
      <xdr:spPr>
        <a:xfrm>
          <a:off x="6705111" y="1697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9" name="テキスト ボックス 508"/>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15004</xdr:rowOff>
    </xdr:from>
    <xdr:to>
      <xdr:col>85</xdr:col>
      <xdr:colOff>126364</xdr:colOff>
      <xdr:row>39</xdr:row>
      <xdr:rowOff>98878</xdr:rowOff>
    </xdr:to>
    <xdr:cxnSp macro="">
      <xdr:nvCxnSpPr>
        <xdr:cNvPr id="515" name="直線コネクタ 514"/>
        <xdr:cNvCxnSpPr/>
      </xdr:nvCxnSpPr>
      <xdr:spPr>
        <a:xfrm flipV="1">
          <a:off x="16317595" y="5158504"/>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133131</xdr:rowOff>
    </xdr:from>
    <xdr:ext cx="599010" cy="259045"/>
    <xdr:sp macro="" textlink="">
      <xdr:nvSpPr>
        <xdr:cNvPr id="518" name="災害復旧事業費最大値テキスト"/>
        <xdr:cNvSpPr txBox="1"/>
      </xdr:nvSpPr>
      <xdr:spPr>
        <a:xfrm>
          <a:off x="16370300" y="4933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15004</xdr:rowOff>
    </xdr:from>
    <xdr:to>
      <xdr:col>86</xdr:col>
      <xdr:colOff>25400</xdr:colOff>
      <xdr:row>30</xdr:row>
      <xdr:rowOff>15004</xdr:rowOff>
    </xdr:to>
    <xdr:cxnSp macro="">
      <xdr:nvCxnSpPr>
        <xdr:cNvPr id="519" name="直線コネクタ 518"/>
        <xdr:cNvCxnSpPr/>
      </xdr:nvCxnSpPr>
      <xdr:spPr>
        <a:xfrm>
          <a:off x="16230600" y="5158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0" name="直線コネクタ 519"/>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115631</xdr:rowOff>
    </xdr:from>
    <xdr:ext cx="534377" cy="259045"/>
    <xdr:sp macro="" textlink="">
      <xdr:nvSpPr>
        <xdr:cNvPr id="521" name="災害復旧事業費平均値テキスト"/>
        <xdr:cNvSpPr txBox="1"/>
      </xdr:nvSpPr>
      <xdr:spPr>
        <a:xfrm>
          <a:off x="16370300" y="6459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92753</xdr:rowOff>
    </xdr:from>
    <xdr:to>
      <xdr:col>85</xdr:col>
      <xdr:colOff>177800</xdr:colOff>
      <xdr:row>39</xdr:row>
      <xdr:rowOff>22903</xdr:rowOff>
    </xdr:to>
    <xdr:sp macro="" textlink="">
      <xdr:nvSpPr>
        <xdr:cNvPr id="522" name="フローチャート: 判断 521"/>
        <xdr:cNvSpPr/>
      </xdr:nvSpPr>
      <xdr:spPr>
        <a:xfrm>
          <a:off x="16268700" y="660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3" name="直線コネクタ 522"/>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128807</xdr:rowOff>
    </xdr:from>
    <xdr:to>
      <xdr:col>81</xdr:col>
      <xdr:colOff>101600</xdr:colOff>
      <xdr:row>39</xdr:row>
      <xdr:rowOff>58957</xdr:rowOff>
    </xdr:to>
    <xdr:sp macro="" textlink="">
      <xdr:nvSpPr>
        <xdr:cNvPr id="524" name="フローチャート: 判断 523"/>
        <xdr:cNvSpPr/>
      </xdr:nvSpPr>
      <xdr:spPr>
        <a:xfrm>
          <a:off x="15430500" y="6643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75484</xdr:rowOff>
    </xdr:from>
    <xdr:ext cx="469744" cy="259045"/>
    <xdr:sp macro="" textlink="">
      <xdr:nvSpPr>
        <xdr:cNvPr id="525" name="テキスト ボックス 524"/>
        <xdr:cNvSpPr txBox="1"/>
      </xdr:nvSpPr>
      <xdr:spPr>
        <a:xfrm>
          <a:off x="15246428" y="6419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6" name="直線コネクタ 525"/>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109724</xdr:rowOff>
    </xdr:from>
    <xdr:to>
      <xdr:col>76</xdr:col>
      <xdr:colOff>165100</xdr:colOff>
      <xdr:row>39</xdr:row>
      <xdr:rowOff>39874</xdr:rowOff>
    </xdr:to>
    <xdr:sp macro="" textlink="">
      <xdr:nvSpPr>
        <xdr:cNvPr id="527" name="フローチャート: 判断 526"/>
        <xdr:cNvSpPr/>
      </xdr:nvSpPr>
      <xdr:spPr>
        <a:xfrm>
          <a:off x="14541500" y="662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56401</xdr:rowOff>
    </xdr:from>
    <xdr:ext cx="534377" cy="259045"/>
    <xdr:sp macro="" textlink="">
      <xdr:nvSpPr>
        <xdr:cNvPr id="528" name="テキスト ボックス 527"/>
        <xdr:cNvSpPr txBox="1"/>
      </xdr:nvSpPr>
      <xdr:spPr>
        <a:xfrm>
          <a:off x="14325111" y="640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29" name="直線コネクタ 528"/>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76262</xdr:rowOff>
    </xdr:from>
    <xdr:to>
      <xdr:col>72</xdr:col>
      <xdr:colOff>38100</xdr:colOff>
      <xdr:row>39</xdr:row>
      <xdr:rowOff>6412</xdr:rowOff>
    </xdr:to>
    <xdr:sp macro="" textlink="">
      <xdr:nvSpPr>
        <xdr:cNvPr id="530" name="フローチャート: 判断 529"/>
        <xdr:cNvSpPr/>
      </xdr:nvSpPr>
      <xdr:spPr>
        <a:xfrm>
          <a:off x="13652500" y="6591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22939</xdr:rowOff>
    </xdr:from>
    <xdr:ext cx="534377" cy="259045"/>
    <xdr:sp macro="" textlink="">
      <xdr:nvSpPr>
        <xdr:cNvPr id="531" name="テキスト ボックス 530"/>
        <xdr:cNvSpPr txBox="1"/>
      </xdr:nvSpPr>
      <xdr:spPr>
        <a:xfrm>
          <a:off x="13436111" y="6366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81704</xdr:rowOff>
    </xdr:from>
    <xdr:to>
      <xdr:col>67</xdr:col>
      <xdr:colOff>101600</xdr:colOff>
      <xdr:row>39</xdr:row>
      <xdr:rowOff>11854</xdr:rowOff>
    </xdr:to>
    <xdr:sp macro="" textlink="">
      <xdr:nvSpPr>
        <xdr:cNvPr id="532" name="フローチャート: 判断 531"/>
        <xdr:cNvSpPr/>
      </xdr:nvSpPr>
      <xdr:spPr>
        <a:xfrm>
          <a:off x="12763500" y="659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28382</xdr:rowOff>
    </xdr:from>
    <xdr:ext cx="534377" cy="259045"/>
    <xdr:sp macro="" textlink="">
      <xdr:nvSpPr>
        <xdr:cNvPr id="533" name="テキスト ボックス 532"/>
        <xdr:cNvSpPr txBox="1"/>
      </xdr:nvSpPr>
      <xdr:spPr>
        <a:xfrm>
          <a:off x="12547111" y="637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9" name="楕円 538"/>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0" name="災害復旧事業費該当値テキスト"/>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1" name="楕円 540"/>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2" name="テキスト ボックス 541"/>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3" name="楕円 542"/>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4" name="テキスト ボックス 543"/>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5" name="楕円 544"/>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6" name="テキスト ボックス 545"/>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7" name="楕円 546"/>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8" name="テキスト ボックス 547"/>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8" name="直線コネクタ 607"/>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9" name="テキスト ボックス 608"/>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0" name="直線コネクタ 609"/>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1" name="テキスト ボックス 610"/>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2" name="直線コネクタ 61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3" name="テキスト ボックス 612"/>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4" name="直線コネクタ 613"/>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5" name="テキスト ボックス 614"/>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6" name="直線コネクタ 615"/>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7" name="テキスト ボックス 616"/>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91725</xdr:rowOff>
    </xdr:from>
    <xdr:to>
      <xdr:col>85</xdr:col>
      <xdr:colOff>126364</xdr:colOff>
      <xdr:row>79</xdr:row>
      <xdr:rowOff>23933</xdr:rowOff>
    </xdr:to>
    <xdr:cxnSp macro="">
      <xdr:nvCxnSpPr>
        <xdr:cNvPr id="621" name="直線コネクタ 620"/>
        <xdr:cNvCxnSpPr/>
      </xdr:nvCxnSpPr>
      <xdr:spPr>
        <a:xfrm flipV="1">
          <a:off x="16317595" y="12093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27760</xdr:rowOff>
    </xdr:from>
    <xdr:ext cx="469744" cy="259045"/>
    <xdr:sp macro="" textlink="">
      <xdr:nvSpPr>
        <xdr:cNvPr id="622" name="公債費最小値テキスト"/>
        <xdr:cNvSpPr txBox="1"/>
      </xdr:nvSpPr>
      <xdr:spPr>
        <a:xfrm>
          <a:off x="16370300" y="13572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23933</xdr:rowOff>
    </xdr:from>
    <xdr:to>
      <xdr:col>86</xdr:col>
      <xdr:colOff>25400</xdr:colOff>
      <xdr:row>79</xdr:row>
      <xdr:rowOff>23933</xdr:rowOff>
    </xdr:to>
    <xdr:cxnSp macro="">
      <xdr:nvCxnSpPr>
        <xdr:cNvPr id="623" name="直線コネクタ 622"/>
        <xdr:cNvCxnSpPr/>
      </xdr:nvCxnSpPr>
      <xdr:spPr>
        <a:xfrm>
          <a:off x="16230600" y="1356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38402</xdr:rowOff>
    </xdr:from>
    <xdr:ext cx="599010" cy="259045"/>
    <xdr:sp macro="" textlink="">
      <xdr:nvSpPr>
        <xdr:cNvPr id="624" name="公債費最大値テキスト"/>
        <xdr:cNvSpPr txBox="1"/>
      </xdr:nvSpPr>
      <xdr:spPr>
        <a:xfrm>
          <a:off x="16370300" y="11868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91725</xdr:rowOff>
    </xdr:from>
    <xdr:to>
      <xdr:col>86</xdr:col>
      <xdr:colOff>25400</xdr:colOff>
      <xdr:row>70</xdr:row>
      <xdr:rowOff>91725</xdr:rowOff>
    </xdr:to>
    <xdr:cxnSp macro="">
      <xdr:nvCxnSpPr>
        <xdr:cNvPr id="625" name="直線コネクタ 624"/>
        <xdr:cNvCxnSpPr/>
      </xdr:nvCxnSpPr>
      <xdr:spPr>
        <a:xfrm>
          <a:off x="16230600" y="12093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79868</xdr:rowOff>
    </xdr:from>
    <xdr:to>
      <xdr:col>85</xdr:col>
      <xdr:colOff>127000</xdr:colOff>
      <xdr:row>77</xdr:row>
      <xdr:rowOff>87202</xdr:rowOff>
    </xdr:to>
    <xdr:cxnSp macro="">
      <xdr:nvCxnSpPr>
        <xdr:cNvPr id="626" name="直線コネクタ 625"/>
        <xdr:cNvCxnSpPr/>
      </xdr:nvCxnSpPr>
      <xdr:spPr>
        <a:xfrm flipV="1">
          <a:off x="15481300" y="13281518"/>
          <a:ext cx="8382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19335</xdr:rowOff>
    </xdr:from>
    <xdr:ext cx="534377" cy="259045"/>
    <xdr:sp macro="" textlink="">
      <xdr:nvSpPr>
        <xdr:cNvPr id="627" name="公債費平均値テキスト"/>
        <xdr:cNvSpPr txBox="1"/>
      </xdr:nvSpPr>
      <xdr:spPr>
        <a:xfrm>
          <a:off x="16370300" y="13049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167908</xdr:rowOff>
    </xdr:from>
    <xdr:to>
      <xdr:col>85</xdr:col>
      <xdr:colOff>177800</xdr:colOff>
      <xdr:row>77</xdr:row>
      <xdr:rowOff>98058</xdr:rowOff>
    </xdr:to>
    <xdr:sp macro="" textlink="">
      <xdr:nvSpPr>
        <xdr:cNvPr id="628" name="フローチャート: 判断 627"/>
        <xdr:cNvSpPr/>
      </xdr:nvSpPr>
      <xdr:spPr>
        <a:xfrm>
          <a:off x="16268700" y="13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72868</xdr:rowOff>
    </xdr:from>
    <xdr:to>
      <xdr:col>81</xdr:col>
      <xdr:colOff>50800</xdr:colOff>
      <xdr:row>77</xdr:row>
      <xdr:rowOff>87202</xdr:rowOff>
    </xdr:to>
    <xdr:cxnSp macro="">
      <xdr:nvCxnSpPr>
        <xdr:cNvPr id="629" name="直線コネクタ 628"/>
        <xdr:cNvCxnSpPr/>
      </xdr:nvCxnSpPr>
      <xdr:spPr>
        <a:xfrm>
          <a:off x="14592300" y="13274518"/>
          <a:ext cx="8890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4432</xdr:rowOff>
    </xdr:from>
    <xdr:to>
      <xdr:col>81</xdr:col>
      <xdr:colOff>101600</xdr:colOff>
      <xdr:row>77</xdr:row>
      <xdr:rowOff>106032</xdr:rowOff>
    </xdr:to>
    <xdr:sp macro="" textlink="">
      <xdr:nvSpPr>
        <xdr:cNvPr id="630" name="フローチャート: 判断 629"/>
        <xdr:cNvSpPr/>
      </xdr:nvSpPr>
      <xdr:spPr>
        <a:xfrm>
          <a:off x="15430500" y="13206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122559</xdr:rowOff>
    </xdr:from>
    <xdr:ext cx="534377" cy="259045"/>
    <xdr:sp macro="" textlink="">
      <xdr:nvSpPr>
        <xdr:cNvPr id="631" name="テキスト ボックス 630"/>
        <xdr:cNvSpPr txBox="1"/>
      </xdr:nvSpPr>
      <xdr:spPr>
        <a:xfrm>
          <a:off x="15214111" y="12981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59260</xdr:rowOff>
    </xdr:from>
    <xdr:to>
      <xdr:col>76</xdr:col>
      <xdr:colOff>114300</xdr:colOff>
      <xdr:row>77</xdr:row>
      <xdr:rowOff>72868</xdr:rowOff>
    </xdr:to>
    <xdr:cxnSp macro="">
      <xdr:nvCxnSpPr>
        <xdr:cNvPr id="632" name="直線コネクタ 631"/>
        <xdr:cNvCxnSpPr/>
      </xdr:nvCxnSpPr>
      <xdr:spPr>
        <a:xfrm>
          <a:off x="13703300" y="13260910"/>
          <a:ext cx="88900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16777</xdr:rowOff>
    </xdr:from>
    <xdr:to>
      <xdr:col>76</xdr:col>
      <xdr:colOff>165100</xdr:colOff>
      <xdr:row>77</xdr:row>
      <xdr:rowOff>118377</xdr:rowOff>
    </xdr:to>
    <xdr:sp macro="" textlink="">
      <xdr:nvSpPr>
        <xdr:cNvPr id="633" name="フローチャート: 判断 632"/>
        <xdr:cNvSpPr/>
      </xdr:nvSpPr>
      <xdr:spPr>
        <a:xfrm>
          <a:off x="1454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134904</xdr:rowOff>
    </xdr:from>
    <xdr:ext cx="534377" cy="259045"/>
    <xdr:sp macro="" textlink="">
      <xdr:nvSpPr>
        <xdr:cNvPr id="634" name="テキスト ボックス 633"/>
        <xdr:cNvSpPr txBox="1"/>
      </xdr:nvSpPr>
      <xdr:spPr>
        <a:xfrm>
          <a:off x="14325111" y="12993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56795</xdr:rowOff>
    </xdr:from>
    <xdr:to>
      <xdr:col>71</xdr:col>
      <xdr:colOff>177800</xdr:colOff>
      <xdr:row>77</xdr:row>
      <xdr:rowOff>59260</xdr:rowOff>
    </xdr:to>
    <xdr:cxnSp macro="">
      <xdr:nvCxnSpPr>
        <xdr:cNvPr id="635" name="直線コネクタ 634"/>
        <xdr:cNvCxnSpPr/>
      </xdr:nvCxnSpPr>
      <xdr:spPr>
        <a:xfrm>
          <a:off x="12814300" y="13258445"/>
          <a:ext cx="8890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59985</xdr:rowOff>
    </xdr:from>
    <xdr:to>
      <xdr:col>72</xdr:col>
      <xdr:colOff>38100</xdr:colOff>
      <xdr:row>77</xdr:row>
      <xdr:rowOff>161585</xdr:rowOff>
    </xdr:to>
    <xdr:sp macro="" textlink="">
      <xdr:nvSpPr>
        <xdr:cNvPr id="636" name="フローチャート: 判断 635"/>
        <xdr:cNvSpPr/>
      </xdr:nvSpPr>
      <xdr:spPr>
        <a:xfrm>
          <a:off x="13652500" y="13261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152712</xdr:rowOff>
    </xdr:from>
    <xdr:ext cx="534377" cy="259045"/>
    <xdr:sp macro="" textlink="">
      <xdr:nvSpPr>
        <xdr:cNvPr id="637" name="テキスト ボックス 636"/>
        <xdr:cNvSpPr txBox="1"/>
      </xdr:nvSpPr>
      <xdr:spPr>
        <a:xfrm>
          <a:off x="13436111" y="1335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63697</xdr:rowOff>
    </xdr:from>
    <xdr:to>
      <xdr:col>67</xdr:col>
      <xdr:colOff>101600</xdr:colOff>
      <xdr:row>77</xdr:row>
      <xdr:rowOff>165297</xdr:rowOff>
    </xdr:to>
    <xdr:sp macro="" textlink="">
      <xdr:nvSpPr>
        <xdr:cNvPr id="638" name="フローチャート: 判断 637"/>
        <xdr:cNvSpPr/>
      </xdr:nvSpPr>
      <xdr:spPr>
        <a:xfrm>
          <a:off x="12763500" y="13265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156424</xdr:rowOff>
    </xdr:from>
    <xdr:ext cx="534377" cy="259045"/>
    <xdr:sp macro="" textlink="">
      <xdr:nvSpPr>
        <xdr:cNvPr id="639" name="テキスト ボックス 638"/>
        <xdr:cNvSpPr txBox="1"/>
      </xdr:nvSpPr>
      <xdr:spPr>
        <a:xfrm>
          <a:off x="12547111" y="133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29068</xdr:rowOff>
    </xdr:from>
    <xdr:to>
      <xdr:col>85</xdr:col>
      <xdr:colOff>177800</xdr:colOff>
      <xdr:row>77</xdr:row>
      <xdr:rowOff>130668</xdr:rowOff>
    </xdr:to>
    <xdr:sp macro="" textlink="">
      <xdr:nvSpPr>
        <xdr:cNvPr id="645" name="楕円 644"/>
        <xdr:cNvSpPr/>
      </xdr:nvSpPr>
      <xdr:spPr>
        <a:xfrm>
          <a:off x="16268700" y="1323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7495</xdr:rowOff>
    </xdr:from>
    <xdr:ext cx="534377" cy="259045"/>
    <xdr:sp macro="" textlink="">
      <xdr:nvSpPr>
        <xdr:cNvPr id="646" name="公債費該当値テキスト"/>
        <xdr:cNvSpPr txBox="1"/>
      </xdr:nvSpPr>
      <xdr:spPr>
        <a:xfrm>
          <a:off x="16370300" y="13209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36402</xdr:rowOff>
    </xdr:from>
    <xdr:to>
      <xdr:col>81</xdr:col>
      <xdr:colOff>101600</xdr:colOff>
      <xdr:row>77</xdr:row>
      <xdr:rowOff>138002</xdr:rowOff>
    </xdr:to>
    <xdr:sp macro="" textlink="">
      <xdr:nvSpPr>
        <xdr:cNvPr id="647" name="楕円 646"/>
        <xdr:cNvSpPr/>
      </xdr:nvSpPr>
      <xdr:spPr>
        <a:xfrm>
          <a:off x="15430500" y="1323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129129</xdr:rowOff>
    </xdr:from>
    <xdr:ext cx="534377" cy="259045"/>
    <xdr:sp macro="" textlink="">
      <xdr:nvSpPr>
        <xdr:cNvPr id="648" name="テキスト ボックス 647"/>
        <xdr:cNvSpPr txBox="1"/>
      </xdr:nvSpPr>
      <xdr:spPr>
        <a:xfrm>
          <a:off x="15214111" y="13330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22068</xdr:rowOff>
    </xdr:from>
    <xdr:to>
      <xdr:col>76</xdr:col>
      <xdr:colOff>165100</xdr:colOff>
      <xdr:row>77</xdr:row>
      <xdr:rowOff>123668</xdr:rowOff>
    </xdr:to>
    <xdr:sp macro="" textlink="">
      <xdr:nvSpPr>
        <xdr:cNvPr id="649" name="楕円 648"/>
        <xdr:cNvSpPr/>
      </xdr:nvSpPr>
      <xdr:spPr>
        <a:xfrm>
          <a:off x="14541500" y="13223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114795</xdr:rowOff>
    </xdr:from>
    <xdr:ext cx="534377" cy="259045"/>
    <xdr:sp macro="" textlink="">
      <xdr:nvSpPr>
        <xdr:cNvPr id="650" name="テキスト ボックス 649"/>
        <xdr:cNvSpPr txBox="1"/>
      </xdr:nvSpPr>
      <xdr:spPr>
        <a:xfrm>
          <a:off x="14325111" y="1331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8460</xdr:rowOff>
    </xdr:from>
    <xdr:to>
      <xdr:col>72</xdr:col>
      <xdr:colOff>38100</xdr:colOff>
      <xdr:row>77</xdr:row>
      <xdr:rowOff>110060</xdr:rowOff>
    </xdr:to>
    <xdr:sp macro="" textlink="">
      <xdr:nvSpPr>
        <xdr:cNvPr id="651" name="楕円 650"/>
        <xdr:cNvSpPr/>
      </xdr:nvSpPr>
      <xdr:spPr>
        <a:xfrm>
          <a:off x="13652500" y="1321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126587</xdr:rowOff>
    </xdr:from>
    <xdr:ext cx="534377" cy="259045"/>
    <xdr:sp macro="" textlink="">
      <xdr:nvSpPr>
        <xdr:cNvPr id="652" name="テキスト ボックス 651"/>
        <xdr:cNvSpPr txBox="1"/>
      </xdr:nvSpPr>
      <xdr:spPr>
        <a:xfrm>
          <a:off x="13436111" y="1298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5995</xdr:rowOff>
    </xdr:from>
    <xdr:to>
      <xdr:col>67</xdr:col>
      <xdr:colOff>101600</xdr:colOff>
      <xdr:row>77</xdr:row>
      <xdr:rowOff>107595</xdr:rowOff>
    </xdr:to>
    <xdr:sp macro="" textlink="">
      <xdr:nvSpPr>
        <xdr:cNvPr id="653" name="楕円 652"/>
        <xdr:cNvSpPr/>
      </xdr:nvSpPr>
      <xdr:spPr>
        <a:xfrm>
          <a:off x="12763500" y="1320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124122</xdr:rowOff>
    </xdr:from>
    <xdr:ext cx="534377" cy="259045"/>
    <xdr:sp macro="" textlink="">
      <xdr:nvSpPr>
        <xdr:cNvPr id="654" name="テキスト ボックス 653"/>
        <xdr:cNvSpPr txBox="1"/>
      </xdr:nvSpPr>
      <xdr:spPr>
        <a:xfrm>
          <a:off x="12547111" y="1298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5" name="直線コネクタ 664"/>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6" name="テキスト ボックス 665"/>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7" name="直線コネクタ 666"/>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8" name="テキスト ボックス 667"/>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9" name="直線コネクタ 668"/>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0" name="テキスト ボックス 669"/>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1" name="直線コネクタ 670"/>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2" name="テキスト ボックス 671"/>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4" name="テキスト ボックス 67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56226</xdr:rowOff>
    </xdr:from>
    <xdr:to>
      <xdr:col>85</xdr:col>
      <xdr:colOff>126364</xdr:colOff>
      <xdr:row>98</xdr:row>
      <xdr:rowOff>133028</xdr:rowOff>
    </xdr:to>
    <xdr:cxnSp macro="">
      <xdr:nvCxnSpPr>
        <xdr:cNvPr id="676" name="直線コネクタ 675"/>
        <xdr:cNvCxnSpPr/>
      </xdr:nvCxnSpPr>
      <xdr:spPr>
        <a:xfrm flipV="1">
          <a:off x="16317595" y="15658176"/>
          <a:ext cx="1269" cy="1276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136855</xdr:rowOff>
    </xdr:from>
    <xdr:ext cx="469744" cy="259045"/>
    <xdr:sp macro="" textlink="">
      <xdr:nvSpPr>
        <xdr:cNvPr id="677" name="積立金最小値テキスト"/>
        <xdr:cNvSpPr txBox="1"/>
      </xdr:nvSpPr>
      <xdr:spPr>
        <a:xfrm>
          <a:off x="16370300" y="16938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133028</xdr:rowOff>
    </xdr:from>
    <xdr:to>
      <xdr:col>86</xdr:col>
      <xdr:colOff>25400</xdr:colOff>
      <xdr:row>98</xdr:row>
      <xdr:rowOff>133028</xdr:rowOff>
    </xdr:to>
    <xdr:cxnSp macro="">
      <xdr:nvCxnSpPr>
        <xdr:cNvPr id="678" name="直線コネクタ 677"/>
        <xdr:cNvCxnSpPr/>
      </xdr:nvCxnSpPr>
      <xdr:spPr>
        <a:xfrm>
          <a:off x="16230600" y="1693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2903</xdr:rowOff>
    </xdr:from>
    <xdr:ext cx="599010" cy="259045"/>
    <xdr:sp macro="" textlink="">
      <xdr:nvSpPr>
        <xdr:cNvPr id="679" name="積立金最大値テキスト"/>
        <xdr:cNvSpPr txBox="1"/>
      </xdr:nvSpPr>
      <xdr:spPr>
        <a:xfrm>
          <a:off x="16370300" y="154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561,515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56226</xdr:rowOff>
    </xdr:from>
    <xdr:to>
      <xdr:col>86</xdr:col>
      <xdr:colOff>25400</xdr:colOff>
      <xdr:row>91</xdr:row>
      <xdr:rowOff>56226</xdr:rowOff>
    </xdr:to>
    <xdr:cxnSp macro="">
      <xdr:nvCxnSpPr>
        <xdr:cNvPr id="680" name="直線コネクタ 679"/>
        <xdr:cNvCxnSpPr/>
      </xdr:nvCxnSpPr>
      <xdr:spPr>
        <a:xfrm>
          <a:off x="16230600" y="1565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42844</xdr:rowOff>
    </xdr:from>
    <xdr:to>
      <xdr:col>85</xdr:col>
      <xdr:colOff>127000</xdr:colOff>
      <xdr:row>98</xdr:row>
      <xdr:rowOff>83614</xdr:rowOff>
    </xdr:to>
    <xdr:cxnSp macro="">
      <xdr:nvCxnSpPr>
        <xdr:cNvPr id="681" name="直線コネクタ 680"/>
        <xdr:cNvCxnSpPr/>
      </xdr:nvCxnSpPr>
      <xdr:spPr>
        <a:xfrm flipV="1">
          <a:off x="15481300" y="16844944"/>
          <a:ext cx="838200" cy="4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112648</xdr:rowOff>
    </xdr:from>
    <xdr:ext cx="534377" cy="259045"/>
    <xdr:sp macro="" textlink="">
      <xdr:nvSpPr>
        <xdr:cNvPr id="682" name="積立金平均値テキスト"/>
        <xdr:cNvSpPr txBox="1"/>
      </xdr:nvSpPr>
      <xdr:spPr>
        <a:xfrm>
          <a:off x="16370300" y="165718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89771</xdr:rowOff>
    </xdr:from>
    <xdr:to>
      <xdr:col>85</xdr:col>
      <xdr:colOff>177800</xdr:colOff>
      <xdr:row>98</xdr:row>
      <xdr:rowOff>19921</xdr:rowOff>
    </xdr:to>
    <xdr:sp macro="" textlink="">
      <xdr:nvSpPr>
        <xdr:cNvPr id="683" name="フローチャート: 判断 682"/>
        <xdr:cNvSpPr/>
      </xdr:nvSpPr>
      <xdr:spPr>
        <a:xfrm>
          <a:off x="16268700" y="1672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83614</xdr:rowOff>
    </xdr:from>
    <xdr:to>
      <xdr:col>81</xdr:col>
      <xdr:colOff>50800</xdr:colOff>
      <xdr:row>98</xdr:row>
      <xdr:rowOff>86638</xdr:rowOff>
    </xdr:to>
    <xdr:cxnSp macro="">
      <xdr:nvCxnSpPr>
        <xdr:cNvPr id="684" name="直線コネクタ 683"/>
        <xdr:cNvCxnSpPr/>
      </xdr:nvCxnSpPr>
      <xdr:spPr>
        <a:xfrm flipV="1">
          <a:off x="14592300" y="16885714"/>
          <a:ext cx="889000" cy="3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90638</xdr:rowOff>
    </xdr:from>
    <xdr:to>
      <xdr:col>81</xdr:col>
      <xdr:colOff>101600</xdr:colOff>
      <xdr:row>98</xdr:row>
      <xdr:rowOff>20788</xdr:rowOff>
    </xdr:to>
    <xdr:sp macro="" textlink="">
      <xdr:nvSpPr>
        <xdr:cNvPr id="685" name="フローチャート: 判断 684"/>
        <xdr:cNvSpPr/>
      </xdr:nvSpPr>
      <xdr:spPr>
        <a:xfrm>
          <a:off x="15430500" y="16721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37315</xdr:rowOff>
    </xdr:from>
    <xdr:ext cx="534377" cy="259045"/>
    <xdr:sp macro="" textlink="">
      <xdr:nvSpPr>
        <xdr:cNvPr id="686" name="テキスト ボックス 685"/>
        <xdr:cNvSpPr txBox="1"/>
      </xdr:nvSpPr>
      <xdr:spPr>
        <a:xfrm>
          <a:off x="15214111" y="1649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86638</xdr:rowOff>
    </xdr:from>
    <xdr:to>
      <xdr:col>76</xdr:col>
      <xdr:colOff>114300</xdr:colOff>
      <xdr:row>98</xdr:row>
      <xdr:rowOff>109703</xdr:rowOff>
    </xdr:to>
    <xdr:cxnSp macro="">
      <xdr:nvCxnSpPr>
        <xdr:cNvPr id="687" name="直線コネクタ 686"/>
        <xdr:cNvCxnSpPr/>
      </xdr:nvCxnSpPr>
      <xdr:spPr>
        <a:xfrm flipV="1">
          <a:off x="13703300" y="16888738"/>
          <a:ext cx="889000" cy="2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77646</xdr:rowOff>
    </xdr:from>
    <xdr:to>
      <xdr:col>76</xdr:col>
      <xdr:colOff>165100</xdr:colOff>
      <xdr:row>98</xdr:row>
      <xdr:rowOff>7796</xdr:rowOff>
    </xdr:to>
    <xdr:sp macro="" textlink="">
      <xdr:nvSpPr>
        <xdr:cNvPr id="688" name="フローチャート: 判断 687"/>
        <xdr:cNvSpPr/>
      </xdr:nvSpPr>
      <xdr:spPr>
        <a:xfrm>
          <a:off x="14541500" y="16708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24323</xdr:rowOff>
    </xdr:from>
    <xdr:ext cx="534377" cy="259045"/>
    <xdr:sp macro="" textlink="">
      <xdr:nvSpPr>
        <xdr:cNvPr id="689" name="テキスト ボックス 688"/>
        <xdr:cNvSpPr txBox="1"/>
      </xdr:nvSpPr>
      <xdr:spPr>
        <a:xfrm>
          <a:off x="14325111" y="1648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109365</xdr:rowOff>
    </xdr:from>
    <xdr:to>
      <xdr:col>71</xdr:col>
      <xdr:colOff>177800</xdr:colOff>
      <xdr:row>98</xdr:row>
      <xdr:rowOff>109703</xdr:rowOff>
    </xdr:to>
    <xdr:cxnSp macro="">
      <xdr:nvCxnSpPr>
        <xdr:cNvPr id="690" name="直線コネクタ 689"/>
        <xdr:cNvCxnSpPr/>
      </xdr:nvCxnSpPr>
      <xdr:spPr>
        <a:xfrm>
          <a:off x="12814300" y="16911465"/>
          <a:ext cx="889000" cy="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142277</xdr:rowOff>
    </xdr:from>
    <xdr:to>
      <xdr:col>72</xdr:col>
      <xdr:colOff>38100</xdr:colOff>
      <xdr:row>98</xdr:row>
      <xdr:rowOff>72427</xdr:rowOff>
    </xdr:to>
    <xdr:sp macro="" textlink="">
      <xdr:nvSpPr>
        <xdr:cNvPr id="691" name="フローチャート: 判断 690"/>
        <xdr:cNvSpPr/>
      </xdr:nvSpPr>
      <xdr:spPr>
        <a:xfrm>
          <a:off x="13652500" y="1677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88954</xdr:rowOff>
    </xdr:from>
    <xdr:ext cx="534377" cy="259045"/>
    <xdr:sp macro="" textlink="">
      <xdr:nvSpPr>
        <xdr:cNvPr id="692" name="テキスト ボックス 691"/>
        <xdr:cNvSpPr txBox="1"/>
      </xdr:nvSpPr>
      <xdr:spPr>
        <a:xfrm>
          <a:off x="13436111" y="1654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147996</xdr:rowOff>
    </xdr:from>
    <xdr:to>
      <xdr:col>67</xdr:col>
      <xdr:colOff>101600</xdr:colOff>
      <xdr:row>98</xdr:row>
      <xdr:rowOff>78146</xdr:rowOff>
    </xdr:to>
    <xdr:sp macro="" textlink="">
      <xdr:nvSpPr>
        <xdr:cNvPr id="693" name="フローチャート: 判断 692"/>
        <xdr:cNvSpPr/>
      </xdr:nvSpPr>
      <xdr:spPr>
        <a:xfrm>
          <a:off x="12763500" y="1677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94673</xdr:rowOff>
    </xdr:from>
    <xdr:ext cx="534377" cy="259045"/>
    <xdr:sp macro="" textlink="">
      <xdr:nvSpPr>
        <xdr:cNvPr id="694" name="テキスト ボックス 693"/>
        <xdr:cNvSpPr txBox="1"/>
      </xdr:nvSpPr>
      <xdr:spPr>
        <a:xfrm>
          <a:off x="12547111" y="16553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163494</xdr:rowOff>
    </xdr:from>
    <xdr:to>
      <xdr:col>85</xdr:col>
      <xdr:colOff>177800</xdr:colOff>
      <xdr:row>98</xdr:row>
      <xdr:rowOff>93644</xdr:rowOff>
    </xdr:to>
    <xdr:sp macro="" textlink="">
      <xdr:nvSpPr>
        <xdr:cNvPr id="700" name="楕円 699"/>
        <xdr:cNvSpPr/>
      </xdr:nvSpPr>
      <xdr:spPr>
        <a:xfrm>
          <a:off x="16268700" y="1679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78421</xdr:rowOff>
    </xdr:from>
    <xdr:ext cx="534377" cy="259045"/>
    <xdr:sp macro="" textlink="">
      <xdr:nvSpPr>
        <xdr:cNvPr id="701" name="積立金該当値テキスト"/>
        <xdr:cNvSpPr txBox="1"/>
      </xdr:nvSpPr>
      <xdr:spPr>
        <a:xfrm>
          <a:off x="16370300" y="1670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32814</xdr:rowOff>
    </xdr:from>
    <xdr:to>
      <xdr:col>81</xdr:col>
      <xdr:colOff>101600</xdr:colOff>
      <xdr:row>98</xdr:row>
      <xdr:rowOff>134414</xdr:rowOff>
    </xdr:to>
    <xdr:sp macro="" textlink="">
      <xdr:nvSpPr>
        <xdr:cNvPr id="702" name="楕円 701"/>
        <xdr:cNvSpPr/>
      </xdr:nvSpPr>
      <xdr:spPr>
        <a:xfrm>
          <a:off x="15430500" y="16834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125541</xdr:rowOff>
    </xdr:from>
    <xdr:ext cx="534377" cy="259045"/>
    <xdr:sp macro="" textlink="">
      <xdr:nvSpPr>
        <xdr:cNvPr id="703" name="テキスト ボックス 702"/>
        <xdr:cNvSpPr txBox="1"/>
      </xdr:nvSpPr>
      <xdr:spPr>
        <a:xfrm>
          <a:off x="15214111" y="1692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35838</xdr:rowOff>
    </xdr:from>
    <xdr:to>
      <xdr:col>76</xdr:col>
      <xdr:colOff>165100</xdr:colOff>
      <xdr:row>98</xdr:row>
      <xdr:rowOff>137438</xdr:rowOff>
    </xdr:to>
    <xdr:sp macro="" textlink="">
      <xdr:nvSpPr>
        <xdr:cNvPr id="704" name="楕円 703"/>
        <xdr:cNvSpPr/>
      </xdr:nvSpPr>
      <xdr:spPr>
        <a:xfrm>
          <a:off x="14541500" y="1683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128565</xdr:rowOff>
    </xdr:from>
    <xdr:ext cx="534377" cy="259045"/>
    <xdr:sp macro="" textlink="">
      <xdr:nvSpPr>
        <xdr:cNvPr id="705" name="テキスト ボックス 704"/>
        <xdr:cNvSpPr txBox="1"/>
      </xdr:nvSpPr>
      <xdr:spPr>
        <a:xfrm>
          <a:off x="14325111" y="1693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58903</xdr:rowOff>
    </xdr:from>
    <xdr:to>
      <xdr:col>72</xdr:col>
      <xdr:colOff>38100</xdr:colOff>
      <xdr:row>98</xdr:row>
      <xdr:rowOff>160503</xdr:rowOff>
    </xdr:to>
    <xdr:sp macro="" textlink="">
      <xdr:nvSpPr>
        <xdr:cNvPr id="706" name="楕円 705"/>
        <xdr:cNvSpPr/>
      </xdr:nvSpPr>
      <xdr:spPr>
        <a:xfrm>
          <a:off x="13652500" y="1686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151630</xdr:rowOff>
    </xdr:from>
    <xdr:ext cx="534377" cy="259045"/>
    <xdr:sp macro="" textlink="">
      <xdr:nvSpPr>
        <xdr:cNvPr id="707" name="テキスト ボックス 706"/>
        <xdr:cNvSpPr txBox="1"/>
      </xdr:nvSpPr>
      <xdr:spPr>
        <a:xfrm>
          <a:off x="13436111" y="1695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58565</xdr:rowOff>
    </xdr:from>
    <xdr:to>
      <xdr:col>67</xdr:col>
      <xdr:colOff>101600</xdr:colOff>
      <xdr:row>98</xdr:row>
      <xdr:rowOff>160165</xdr:rowOff>
    </xdr:to>
    <xdr:sp macro="" textlink="">
      <xdr:nvSpPr>
        <xdr:cNvPr id="708" name="楕円 707"/>
        <xdr:cNvSpPr/>
      </xdr:nvSpPr>
      <xdr:spPr>
        <a:xfrm>
          <a:off x="12763500" y="1686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151292</xdr:rowOff>
    </xdr:from>
    <xdr:ext cx="534377" cy="259045"/>
    <xdr:sp macro="" textlink="">
      <xdr:nvSpPr>
        <xdr:cNvPr id="709" name="テキスト ボックス 708"/>
        <xdr:cNvSpPr txBox="1"/>
      </xdr:nvSpPr>
      <xdr:spPr>
        <a:xfrm>
          <a:off x="12547111" y="16953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122509</xdr:rowOff>
    </xdr:from>
    <xdr:to>
      <xdr:col>116</xdr:col>
      <xdr:colOff>62864</xdr:colOff>
      <xdr:row>38</xdr:row>
      <xdr:rowOff>139700</xdr:rowOff>
    </xdr:to>
    <xdr:cxnSp macro="">
      <xdr:nvCxnSpPr>
        <xdr:cNvPr id="731" name="直線コネクタ 730"/>
        <xdr:cNvCxnSpPr/>
      </xdr:nvCxnSpPr>
      <xdr:spPr>
        <a:xfrm flipV="1">
          <a:off x="22159595" y="5437459"/>
          <a:ext cx="1269" cy="121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69186</xdr:rowOff>
    </xdr:from>
    <xdr:ext cx="534377" cy="259045"/>
    <xdr:sp macro="" textlink="">
      <xdr:nvSpPr>
        <xdr:cNvPr id="734" name="投資及び出資金最大値テキスト"/>
        <xdr:cNvSpPr txBox="1"/>
      </xdr:nvSpPr>
      <xdr:spPr>
        <a:xfrm>
          <a:off x="22212300" y="5212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122509</xdr:rowOff>
    </xdr:from>
    <xdr:to>
      <xdr:col>116</xdr:col>
      <xdr:colOff>152400</xdr:colOff>
      <xdr:row>31</xdr:row>
      <xdr:rowOff>122509</xdr:rowOff>
    </xdr:to>
    <xdr:cxnSp macro="">
      <xdr:nvCxnSpPr>
        <xdr:cNvPr id="735" name="直線コネクタ 734"/>
        <xdr:cNvCxnSpPr/>
      </xdr:nvCxnSpPr>
      <xdr:spPr>
        <a:xfrm>
          <a:off x="22072600" y="54374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35127</xdr:rowOff>
    </xdr:from>
    <xdr:ext cx="469744" cy="259045"/>
    <xdr:sp macro="" textlink="">
      <xdr:nvSpPr>
        <xdr:cNvPr id="737" name="投資及び出資金平均値テキスト"/>
        <xdr:cNvSpPr txBox="1"/>
      </xdr:nvSpPr>
      <xdr:spPr>
        <a:xfrm>
          <a:off x="22212300" y="63787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12250</xdr:rowOff>
    </xdr:from>
    <xdr:to>
      <xdr:col>116</xdr:col>
      <xdr:colOff>114300</xdr:colOff>
      <xdr:row>38</xdr:row>
      <xdr:rowOff>113850</xdr:rowOff>
    </xdr:to>
    <xdr:sp macro="" textlink="">
      <xdr:nvSpPr>
        <xdr:cNvPr id="738" name="フローチャート: 判断 737"/>
        <xdr:cNvSpPr/>
      </xdr:nvSpPr>
      <xdr:spPr>
        <a:xfrm>
          <a:off x="22110700" y="652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30242</xdr:rowOff>
    </xdr:from>
    <xdr:to>
      <xdr:col>112</xdr:col>
      <xdr:colOff>38100</xdr:colOff>
      <xdr:row>38</xdr:row>
      <xdr:rowOff>131842</xdr:rowOff>
    </xdr:to>
    <xdr:sp macro="" textlink="">
      <xdr:nvSpPr>
        <xdr:cNvPr id="740" name="フローチャート: 判断 739"/>
        <xdr:cNvSpPr/>
      </xdr:nvSpPr>
      <xdr:spPr>
        <a:xfrm>
          <a:off x="21272500" y="654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148368</xdr:rowOff>
    </xdr:from>
    <xdr:ext cx="469744" cy="259045"/>
    <xdr:sp macro="" textlink="">
      <xdr:nvSpPr>
        <xdr:cNvPr id="741" name="テキスト ボックス 740"/>
        <xdr:cNvSpPr txBox="1"/>
      </xdr:nvSpPr>
      <xdr:spPr>
        <a:xfrm>
          <a:off x="21088428" y="6320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38745</xdr:rowOff>
    </xdr:from>
    <xdr:to>
      <xdr:col>107</xdr:col>
      <xdr:colOff>101600</xdr:colOff>
      <xdr:row>38</xdr:row>
      <xdr:rowOff>140345</xdr:rowOff>
    </xdr:to>
    <xdr:sp macro="" textlink="">
      <xdr:nvSpPr>
        <xdr:cNvPr id="743" name="フローチャート: 判断 742"/>
        <xdr:cNvSpPr/>
      </xdr:nvSpPr>
      <xdr:spPr>
        <a:xfrm>
          <a:off x="20383500" y="6553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156872</xdr:rowOff>
    </xdr:from>
    <xdr:ext cx="469744" cy="259045"/>
    <xdr:sp macro="" textlink="">
      <xdr:nvSpPr>
        <xdr:cNvPr id="744" name="テキスト ボックス 743"/>
        <xdr:cNvSpPr txBox="1"/>
      </xdr:nvSpPr>
      <xdr:spPr>
        <a:xfrm>
          <a:off x="20199428" y="632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119194</xdr:rowOff>
    </xdr:from>
    <xdr:to>
      <xdr:col>102</xdr:col>
      <xdr:colOff>114300</xdr:colOff>
      <xdr:row>38</xdr:row>
      <xdr:rowOff>139700</xdr:rowOff>
    </xdr:to>
    <xdr:cxnSp macro="">
      <xdr:nvCxnSpPr>
        <xdr:cNvPr id="745" name="直線コネクタ 744"/>
        <xdr:cNvCxnSpPr/>
      </xdr:nvCxnSpPr>
      <xdr:spPr>
        <a:xfrm>
          <a:off x="18656300" y="6634294"/>
          <a:ext cx="889000" cy="20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40825</xdr:rowOff>
    </xdr:from>
    <xdr:to>
      <xdr:col>102</xdr:col>
      <xdr:colOff>165100</xdr:colOff>
      <xdr:row>38</xdr:row>
      <xdr:rowOff>142425</xdr:rowOff>
    </xdr:to>
    <xdr:sp macro="" textlink="">
      <xdr:nvSpPr>
        <xdr:cNvPr id="746" name="フローチャート: 判断 745"/>
        <xdr:cNvSpPr/>
      </xdr:nvSpPr>
      <xdr:spPr>
        <a:xfrm>
          <a:off x="19494500" y="655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158952</xdr:rowOff>
    </xdr:from>
    <xdr:ext cx="469744" cy="259045"/>
    <xdr:sp macro="" textlink="">
      <xdr:nvSpPr>
        <xdr:cNvPr id="747" name="テキスト ボックス 746"/>
        <xdr:cNvSpPr txBox="1"/>
      </xdr:nvSpPr>
      <xdr:spPr>
        <a:xfrm>
          <a:off x="19310428" y="6331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55593</xdr:rowOff>
    </xdr:from>
    <xdr:to>
      <xdr:col>98</xdr:col>
      <xdr:colOff>38100</xdr:colOff>
      <xdr:row>38</xdr:row>
      <xdr:rowOff>157193</xdr:rowOff>
    </xdr:to>
    <xdr:sp macro="" textlink="">
      <xdr:nvSpPr>
        <xdr:cNvPr id="748" name="フローチャート: 判断 747"/>
        <xdr:cNvSpPr/>
      </xdr:nvSpPr>
      <xdr:spPr>
        <a:xfrm>
          <a:off x="18605500" y="657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2270</xdr:rowOff>
    </xdr:from>
    <xdr:ext cx="469744" cy="259045"/>
    <xdr:sp macro="" textlink="">
      <xdr:nvSpPr>
        <xdr:cNvPr id="749" name="テキスト ボックス 748"/>
        <xdr:cNvSpPr txBox="1"/>
      </xdr:nvSpPr>
      <xdr:spPr>
        <a:xfrm>
          <a:off x="18421428" y="6345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68394</xdr:rowOff>
    </xdr:from>
    <xdr:to>
      <xdr:col>98</xdr:col>
      <xdr:colOff>38100</xdr:colOff>
      <xdr:row>38</xdr:row>
      <xdr:rowOff>169994</xdr:rowOff>
    </xdr:to>
    <xdr:sp macro="" textlink="">
      <xdr:nvSpPr>
        <xdr:cNvPr id="763" name="楕円 762"/>
        <xdr:cNvSpPr/>
      </xdr:nvSpPr>
      <xdr:spPr>
        <a:xfrm>
          <a:off x="18605500" y="6583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161121</xdr:rowOff>
    </xdr:from>
    <xdr:ext cx="378565" cy="259045"/>
    <xdr:sp macro="" textlink="">
      <xdr:nvSpPr>
        <xdr:cNvPr id="764" name="テキスト ボックス 763"/>
        <xdr:cNvSpPr txBox="1"/>
      </xdr:nvSpPr>
      <xdr:spPr>
        <a:xfrm>
          <a:off x="18467017" y="6676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54627</xdr:rowOff>
    </xdr:from>
    <xdr:ext cx="595419" cy="259045"/>
    <xdr:sp macro="" textlink="">
      <xdr:nvSpPr>
        <xdr:cNvPr id="778" name="テキスト ボックス 777"/>
        <xdr:cNvSpPr txBox="1"/>
      </xdr:nvSpPr>
      <xdr:spPr>
        <a:xfrm>
          <a:off x="17692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80" name="テキスト ボックス 779"/>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82" name="テキスト ボックス 781"/>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151080</xdr:rowOff>
    </xdr:from>
    <xdr:to>
      <xdr:col>116</xdr:col>
      <xdr:colOff>62864</xdr:colOff>
      <xdr:row>58</xdr:row>
      <xdr:rowOff>139700</xdr:rowOff>
    </xdr:to>
    <xdr:cxnSp macro="">
      <xdr:nvCxnSpPr>
        <xdr:cNvPr id="786" name="直線コネクタ 785"/>
        <xdr:cNvCxnSpPr/>
      </xdr:nvCxnSpPr>
      <xdr:spPr>
        <a:xfrm flipV="1">
          <a:off x="22159595" y="8723580"/>
          <a:ext cx="1269" cy="1360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154962</xdr:rowOff>
    </xdr:from>
    <xdr:ext cx="249299" cy="259045"/>
    <xdr:sp macro="" textlink="">
      <xdr:nvSpPr>
        <xdr:cNvPr id="787" name="貸付金最小値テキスト"/>
        <xdr:cNvSpPr txBox="1"/>
      </xdr:nvSpPr>
      <xdr:spPr>
        <a:xfrm>
          <a:off x="22212300" y="100990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97757</xdr:rowOff>
    </xdr:from>
    <xdr:ext cx="599010" cy="259045"/>
    <xdr:sp macro="" textlink="">
      <xdr:nvSpPr>
        <xdr:cNvPr id="789" name="貸付金最大値テキスト"/>
        <xdr:cNvSpPr txBox="1"/>
      </xdr:nvSpPr>
      <xdr:spPr>
        <a:xfrm>
          <a:off x="22212300" y="84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297,511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151080</xdr:rowOff>
    </xdr:from>
    <xdr:to>
      <xdr:col>116</xdr:col>
      <xdr:colOff>152400</xdr:colOff>
      <xdr:row>50</xdr:row>
      <xdr:rowOff>151080</xdr:rowOff>
    </xdr:to>
    <xdr:cxnSp macro="">
      <xdr:nvCxnSpPr>
        <xdr:cNvPr id="790" name="直線コネクタ 789"/>
        <xdr:cNvCxnSpPr/>
      </xdr:nvCxnSpPr>
      <xdr:spPr>
        <a:xfrm>
          <a:off x="22072600" y="872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92878</xdr:rowOff>
    </xdr:from>
    <xdr:to>
      <xdr:col>116</xdr:col>
      <xdr:colOff>63500</xdr:colOff>
      <xdr:row>58</xdr:row>
      <xdr:rowOff>95548</xdr:rowOff>
    </xdr:to>
    <xdr:cxnSp macro="">
      <xdr:nvCxnSpPr>
        <xdr:cNvPr id="791" name="直線コネクタ 790"/>
        <xdr:cNvCxnSpPr/>
      </xdr:nvCxnSpPr>
      <xdr:spPr>
        <a:xfrm flipV="1">
          <a:off x="21323300" y="10036978"/>
          <a:ext cx="838200" cy="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27962</xdr:rowOff>
    </xdr:from>
    <xdr:ext cx="469744" cy="259045"/>
    <xdr:sp macro="" textlink="">
      <xdr:nvSpPr>
        <xdr:cNvPr id="792" name="貸付金平均値テキスト"/>
        <xdr:cNvSpPr txBox="1"/>
      </xdr:nvSpPr>
      <xdr:spPr>
        <a:xfrm>
          <a:off x="22212300" y="99720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49535</xdr:rowOff>
    </xdr:from>
    <xdr:to>
      <xdr:col>116</xdr:col>
      <xdr:colOff>114300</xdr:colOff>
      <xdr:row>58</xdr:row>
      <xdr:rowOff>151135</xdr:rowOff>
    </xdr:to>
    <xdr:sp macro="" textlink="">
      <xdr:nvSpPr>
        <xdr:cNvPr id="793" name="フローチャート: 判断 792"/>
        <xdr:cNvSpPr/>
      </xdr:nvSpPr>
      <xdr:spPr>
        <a:xfrm>
          <a:off x="22110700" y="9993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94744</xdr:rowOff>
    </xdr:from>
    <xdr:to>
      <xdr:col>111</xdr:col>
      <xdr:colOff>177800</xdr:colOff>
      <xdr:row>58</xdr:row>
      <xdr:rowOff>95548</xdr:rowOff>
    </xdr:to>
    <xdr:cxnSp macro="">
      <xdr:nvCxnSpPr>
        <xdr:cNvPr id="794" name="直線コネクタ 793"/>
        <xdr:cNvCxnSpPr/>
      </xdr:nvCxnSpPr>
      <xdr:spPr>
        <a:xfrm>
          <a:off x="20434300" y="10038844"/>
          <a:ext cx="889000" cy="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36546</xdr:rowOff>
    </xdr:from>
    <xdr:to>
      <xdr:col>112</xdr:col>
      <xdr:colOff>38100</xdr:colOff>
      <xdr:row>58</xdr:row>
      <xdr:rowOff>138146</xdr:rowOff>
    </xdr:to>
    <xdr:sp macro="" textlink="">
      <xdr:nvSpPr>
        <xdr:cNvPr id="795" name="フローチャート: 判断 794"/>
        <xdr:cNvSpPr/>
      </xdr:nvSpPr>
      <xdr:spPr>
        <a:xfrm>
          <a:off x="21272500" y="9980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154673</xdr:rowOff>
    </xdr:from>
    <xdr:ext cx="534377" cy="259045"/>
    <xdr:sp macro="" textlink="">
      <xdr:nvSpPr>
        <xdr:cNvPr id="796" name="テキスト ボックス 795"/>
        <xdr:cNvSpPr txBox="1"/>
      </xdr:nvSpPr>
      <xdr:spPr>
        <a:xfrm>
          <a:off x="21056111" y="9755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94149</xdr:rowOff>
    </xdr:from>
    <xdr:to>
      <xdr:col>107</xdr:col>
      <xdr:colOff>50800</xdr:colOff>
      <xdr:row>58</xdr:row>
      <xdr:rowOff>94744</xdr:rowOff>
    </xdr:to>
    <xdr:cxnSp macro="">
      <xdr:nvCxnSpPr>
        <xdr:cNvPr id="797" name="直線コネクタ 796"/>
        <xdr:cNvCxnSpPr/>
      </xdr:nvCxnSpPr>
      <xdr:spPr>
        <a:xfrm>
          <a:off x="19545300" y="10038249"/>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67288</xdr:rowOff>
    </xdr:from>
    <xdr:to>
      <xdr:col>107</xdr:col>
      <xdr:colOff>101600</xdr:colOff>
      <xdr:row>58</xdr:row>
      <xdr:rowOff>168888</xdr:rowOff>
    </xdr:to>
    <xdr:sp macro="" textlink="">
      <xdr:nvSpPr>
        <xdr:cNvPr id="798" name="フローチャート: 判断 797"/>
        <xdr:cNvSpPr/>
      </xdr:nvSpPr>
      <xdr:spPr>
        <a:xfrm>
          <a:off x="20383500" y="1001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160015</xdr:rowOff>
    </xdr:from>
    <xdr:ext cx="469744" cy="259045"/>
    <xdr:sp macro="" textlink="">
      <xdr:nvSpPr>
        <xdr:cNvPr id="799" name="テキスト ボックス 798"/>
        <xdr:cNvSpPr txBox="1"/>
      </xdr:nvSpPr>
      <xdr:spPr>
        <a:xfrm>
          <a:off x="20199428" y="10104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74096</xdr:rowOff>
    </xdr:from>
    <xdr:to>
      <xdr:col>102</xdr:col>
      <xdr:colOff>114300</xdr:colOff>
      <xdr:row>58</xdr:row>
      <xdr:rowOff>94149</xdr:rowOff>
    </xdr:to>
    <xdr:cxnSp macro="">
      <xdr:nvCxnSpPr>
        <xdr:cNvPr id="800" name="直線コネクタ 799"/>
        <xdr:cNvCxnSpPr/>
      </xdr:nvCxnSpPr>
      <xdr:spPr>
        <a:xfrm>
          <a:off x="18656300" y="10018196"/>
          <a:ext cx="889000" cy="2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72834</xdr:rowOff>
    </xdr:from>
    <xdr:to>
      <xdr:col>102</xdr:col>
      <xdr:colOff>165100</xdr:colOff>
      <xdr:row>59</xdr:row>
      <xdr:rowOff>2984</xdr:rowOff>
    </xdr:to>
    <xdr:sp macro="" textlink="">
      <xdr:nvSpPr>
        <xdr:cNvPr id="801" name="フローチャート: 判断 800"/>
        <xdr:cNvSpPr/>
      </xdr:nvSpPr>
      <xdr:spPr>
        <a:xfrm>
          <a:off x="19494500" y="10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165561</xdr:rowOff>
    </xdr:from>
    <xdr:ext cx="469744" cy="259045"/>
    <xdr:sp macro="" textlink="">
      <xdr:nvSpPr>
        <xdr:cNvPr id="802" name="テキスト ボックス 801"/>
        <xdr:cNvSpPr txBox="1"/>
      </xdr:nvSpPr>
      <xdr:spPr>
        <a:xfrm>
          <a:off x="19310428" y="10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73844</xdr:rowOff>
    </xdr:from>
    <xdr:to>
      <xdr:col>98</xdr:col>
      <xdr:colOff>38100</xdr:colOff>
      <xdr:row>59</xdr:row>
      <xdr:rowOff>3994</xdr:rowOff>
    </xdr:to>
    <xdr:sp macro="" textlink="">
      <xdr:nvSpPr>
        <xdr:cNvPr id="803" name="フローチャート: 判断 802"/>
        <xdr:cNvSpPr/>
      </xdr:nvSpPr>
      <xdr:spPr>
        <a:xfrm>
          <a:off x="18605500" y="100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166571</xdr:rowOff>
    </xdr:from>
    <xdr:ext cx="469744" cy="259045"/>
    <xdr:sp macro="" textlink="">
      <xdr:nvSpPr>
        <xdr:cNvPr id="804" name="テキスト ボックス 803"/>
        <xdr:cNvSpPr txBox="1"/>
      </xdr:nvSpPr>
      <xdr:spPr>
        <a:xfrm>
          <a:off x="18421428" y="1011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42078</xdr:rowOff>
    </xdr:from>
    <xdr:to>
      <xdr:col>116</xdr:col>
      <xdr:colOff>114300</xdr:colOff>
      <xdr:row>58</xdr:row>
      <xdr:rowOff>143678</xdr:rowOff>
    </xdr:to>
    <xdr:sp macro="" textlink="">
      <xdr:nvSpPr>
        <xdr:cNvPr id="810" name="楕円 809"/>
        <xdr:cNvSpPr/>
      </xdr:nvSpPr>
      <xdr:spPr>
        <a:xfrm>
          <a:off x="22110700" y="998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1455</xdr:rowOff>
    </xdr:from>
    <xdr:ext cx="534377" cy="259045"/>
    <xdr:sp macro="" textlink="">
      <xdr:nvSpPr>
        <xdr:cNvPr id="811" name="貸付金該当値テキスト"/>
        <xdr:cNvSpPr txBox="1"/>
      </xdr:nvSpPr>
      <xdr:spPr>
        <a:xfrm>
          <a:off x="22212300" y="9774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44748</xdr:rowOff>
    </xdr:from>
    <xdr:to>
      <xdr:col>112</xdr:col>
      <xdr:colOff>38100</xdr:colOff>
      <xdr:row>58</xdr:row>
      <xdr:rowOff>146348</xdr:rowOff>
    </xdr:to>
    <xdr:sp macro="" textlink="">
      <xdr:nvSpPr>
        <xdr:cNvPr id="812" name="楕円 811"/>
        <xdr:cNvSpPr/>
      </xdr:nvSpPr>
      <xdr:spPr>
        <a:xfrm>
          <a:off x="21272500" y="998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137475</xdr:rowOff>
    </xdr:from>
    <xdr:ext cx="469744" cy="259045"/>
    <xdr:sp macro="" textlink="">
      <xdr:nvSpPr>
        <xdr:cNvPr id="813" name="テキスト ボックス 812"/>
        <xdr:cNvSpPr txBox="1"/>
      </xdr:nvSpPr>
      <xdr:spPr>
        <a:xfrm>
          <a:off x="21088428" y="1008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43944</xdr:rowOff>
    </xdr:from>
    <xdr:to>
      <xdr:col>107</xdr:col>
      <xdr:colOff>101600</xdr:colOff>
      <xdr:row>58</xdr:row>
      <xdr:rowOff>145544</xdr:rowOff>
    </xdr:to>
    <xdr:sp macro="" textlink="">
      <xdr:nvSpPr>
        <xdr:cNvPr id="814" name="楕円 813"/>
        <xdr:cNvSpPr/>
      </xdr:nvSpPr>
      <xdr:spPr>
        <a:xfrm>
          <a:off x="20383500" y="998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162071</xdr:rowOff>
    </xdr:from>
    <xdr:ext cx="469744" cy="259045"/>
    <xdr:sp macro="" textlink="">
      <xdr:nvSpPr>
        <xdr:cNvPr id="815" name="テキスト ボックス 814"/>
        <xdr:cNvSpPr txBox="1"/>
      </xdr:nvSpPr>
      <xdr:spPr>
        <a:xfrm>
          <a:off x="20199428" y="976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43349</xdr:rowOff>
    </xdr:from>
    <xdr:to>
      <xdr:col>102</xdr:col>
      <xdr:colOff>165100</xdr:colOff>
      <xdr:row>58</xdr:row>
      <xdr:rowOff>144949</xdr:rowOff>
    </xdr:to>
    <xdr:sp macro="" textlink="">
      <xdr:nvSpPr>
        <xdr:cNvPr id="816" name="楕円 815"/>
        <xdr:cNvSpPr/>
      </xdr:nvSpPr>
      <xdr:spPr>
        <a:xfrm>
          <a:off x="19494500" y="9987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161476</xdr:rowOff>
    </xdr:from>
    <xdr:ext cx="469744" cy="259045"/>
    <xdr:sp macro="" textlink="">
      <xdr:nvSpPr>
        <xdr:cNvPr id="817" name="テキスト ボックス 816"/>
        <xdr:cNvSpPr txBox="1"/>
      </xdr:nvSpPr>
      <xdr:spPr>
        <a:xfrm>
          <a:off x="19310428" y="9762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23296</xdr:rowOff>
    </xdr:from>
    <xdr:to>
      <xdr:col>98</xdr:col>
      <xdr:colOff>38100</xdr:colOff>
      <xdr:row>58</xdr:row>
      <xdr:rowOff>124896</xdr:rowOff>
    </xdr:to>
    <xdr:sp macro="" textlink="">
      <xdr:nvSpPr>
        <xdr:cNvPr id="818" name="楕円 817"/>
        <xdr:cNvSpPr/>
      </xdr:nvSpPr>
      <xdr:spPr>
        <a:xfrm>
          <a:off x="18605500" y="996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141423</xdr:rowOff>
    </xdr:from>
    <xdr:ext cx="534377" cy="259045"/>
    <xdr:sp macro="" textlink="">
      <xdr:nvSpPr>
        <xdr:cNvPr id="819" name="テキスト ボックス 818"/>
        <xdr:cNvSpPr txBox="1"/>
      </xdr:nvSpPr>
      <xdr:spPr>
        <a:xfrm>
          <a:off x="18389111" y="974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1" name="直線コネクタ 830"/>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2" name="テキスト ボックス 831"/>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3" name="直線コネクタ 832"/>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4" name="テキスト ボックス 833"/>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5" name="直線コネクタ 834"/>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6" name="テキスト ボックス 835"/>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7" name="直線コネクタ 836"/>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8" name="テキスト ボックス 837"/>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9" name="直線コネクタ 838"/>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0" name="テキスト ボックス 839"/>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93599</xdr:rowOff>
    </xdr:from>
    <xdr:to>
      <xdr:col>116</xdr:col>
      <xdr:colOff>62864</xdr:colOff>
      <xdr:row>79</xdr:row>
      <xdr:rowOff>96165</xdr:rowOff>
    </xdr:to>
    <xdr:cxnSp macro="">
      <xdr:nvCxnSpPr>
        <xdr:cNvPr id="844" name="直線コネクタ 843"/>
        <xdr:cNvCxnSpPr/>
      </xdr:nvCxnSpPr>
      <xdr:spPr>
        <a:xfrm flipV="1">
          <a:off x="22159595" y="12095099"/>
          <a:ext cx="1269" cy="154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99992</xdr:rowOff>
    </xdr:from>
    <xdr:ext cx="534377" cy="259045"/>
    <xdr:sp macro="" textlink="">
      <xdr:nvSpPr>
        <xdr:cNvPr id="845" name="繰出金最小値テキスト"/>
        <xdr:cNvSpPr txBox="1"/>
      </xdr:nvSpPr>
      <xdr:spPr>
        <a:xfrm>
          <a:off x="22212300" y="1364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96165</xdr:rowOff>
    </xdr:from>
    <xdr:to>
      <xdr:col>116</xdr:col>
      <xdr:colOff>152400</xdr:colOff>
      <xdr:row>79</xdr:row>
      <xdr:rowOff>96165</xdr:rowOff>
    </xdr:to>
    <xdr:cxnSp macro="">
      <xdr:nvCxnSpPr>
        <xdr:cNvPr id="846" name="直線コネクタ 845"/>
        <xdr:cNvCxnSpPr/>
      </xdr:nvCxnSpPr>
      <xdr:spPr>
        <a:xfrm>
          <a:off x="22072600" y="1364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40276</xdr:rowOff>
    </xdr:from>
    <xdr:ext cx="599010" cy="259045"/>
    <xdr:sp macro="" textlink="">
      <xdr:nvSpPr>
        <xdr:cNvPr id="847" name="繰出金最大値テキスト"/>
        <xdr:cNvSpPr txBox="1"/>
      </xdr:nvSpPr>
      <xdr:spPr>
        <a:xfrm>
          <a:off x="22212300" y="11870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93599</xdr:rowOff>
    </xdr:from>
    <xdr:to>
      <xdr:col>116</xdr:col>
      <xdr:colOff>152400</xdr:colOff>
      <xdr:row>70</xdr:row>
      <xdr:rowOff>93599</xdr:rowOff>
    </xdr:to>
    <xdr:cxnSp macro="">
      <xdr:nvCxnSpPr>
        <xdr:cNvPr id="848" name="直線コネクタ 847"/>
        <xdr:cNvCxnSpPr/>
      </xdr:nvCxnSpPr>
      <xdr:spPr>
        <a:xfrm>
          <a:off x="22072600" y="1209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147625</xdr:rowOff>
    </xdr:from>
    <xdr:to>
      <xdr:col>116</xdr:col>
      <xdr:colOff>63500</xdr:colOff>
      <xdr:row>75</xdr:row>
      <xdr:rowOff>15989</xdr:rowOff>
    </xdr:to>
    <xdr:cxnSp macro="">
      <xdr:nvCxnSpPr>
        <xdr:cNvPr id="849" name="直線コネクタ 848"/>
        <xdr:cNvCxnSpPr/>
      </xdr:nvCxnSpPr>
      <xdr:spPr>
        <a:xfrm flipV="1">
          <a:off x="21323300" y="12834925"/>
          <a:ext cx="838200" cy="39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99039</xdr:rowOff>
    </xdr:from>
    <xdr:ext cx="534377" cy="259045"/>
    <xdr:sp macro="" textlink="">
      <xdr:nvSpPr>
        <xdr:cNvPr id="850" name="繰出金平均値テキスト"/>
        <xdr:cNvSpPr txBox="1"/>
      </xdr:nvSpPr>
      <xdr:spPr>
        <a:xfrm>
          <a:off x="22212300" y="129577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120612</xdr:rowOff>
    </xdr:from>
    <xdr:to>
      <xdr:col>116</xdr:col>
      <xdr:colOff>114300</xdr:colOff>
      <xdr:row>76</xdr:row>
      <xdr:rowOff>50763</xdr:rowOff>
    </xdr:to>
    <xdr:sp macro="" textlink="">
      <xdr:nvSpPr>
        <xdr:cNvPr id="851" name="フローチャート: 判断 850"/>
        <xdr:cNvSpPr/>
      </xdr:nvSpPr>
      <xdr:spPr>
        <a:xfrm>
          <a:off x="221107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15989</xdr:rowOff>
    </xdr:from>
    <xdr:to>
      <xdr:col>111</xdr:col>
      <xdr:colOff>177800</xdr:colOff>
      <xdr:row>75</xdr:row>
      <xdr:rowOff>34696</xdr:rowOff>
    </xdr:to>
    <xdr:cxnSp macro="">
      <xdr:nvCxnSpPr>
        <xdr:cNvPr id="852" name="直線コネクタ 851"/>
        <xdr:cNvCxnSpPr/>
      </xdr:nvCxnSpPr>
      <xdr:spPr>
        <a:xfrm flipV="1">
          <a:off x="20434300" y="12874739"/>
          <a:ext cx="8890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121362</xdr:rowOff>
    </xdr:from>
    <xdr:to>
      <xdr:col>112</xdr:col>
      <xdr:colOff>38100</xdr:colOff>
      <xdr:row>76</xdr:row>
      <xdr:rowOff>51512</xdr:rowOff>
    </xdr:to>
    <xdr:sp macro="" textlink="">
      <xdr:nvSpPr>
        <xdr:cNvPr id="853" name="フローチャート: 判断 852"/>
        <xdr:cNvSpPr/>
      </xdr:nvSpPr>
      <xdr:spPr>
        <a:xfrm>
          <a:off x="21272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42639</xdr:rowOff>
    </xdr:from>
    <xdr:ext cx="534377" cy="259045"/>
    <xdr:sp macro="" textlink="">
      <xdr:nvSpPr>
        <xdr:cNvPr id="854" name="テキスト ボックス 853"/>
        <xdr:cNvSpPr txBox="1"/>
      </xdr:nvSpPr>
      <xdr:spPr>
        <a:xfrm>
          <a:off x="21056111" y="1307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34696</xdr:rowOff>
    </xdr:from>
    <xdr:to>
      <xdr:col>107</xdr:col>
      <xdr:colOff>50800</xdr:colOff>
      <xdr:row>75</xdr:row>
      <xdr:rowOff>60147</xdr:rowOff>
    </xdr:to>
    <xdr:cxnSp macro="">
      <xdr:nvCxnSpPr>
        <xdr:cNvPr id="855" name="直線コネクタ 854"/>
        <xdr:cNvCxnSpPr/>
      </xdr:nvCxnSpPr>
      <xdr:spPr>
        <a:xfrm flipV="1">
          <a:off x="19545300" y="12893446"/>
          <a:ext cx="889000" cy="25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140957</xdr:rowOff>
    </xdr:from>
    <xdr:to>
      <xdr:col>107</xdr:col>
      <xdr:colOff>101600</xdr:colOff>
      <xdr:row>76</xdr:row>
      <xdr:rowOff>71107</xdr:rowOff>
    </xdr:to>
    <xdr:sp macro="" textlink="">
      <xdr:nvSpPr>
        <xdr:cNvPr id="856" name="フローチャート: 判断 855"/>
        <xdr:cNvSpPr/>
      </xdr:nvSpPr>
      <xdr:spPr>
        <a:xfrm>
          <a:off x="20383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62234</xdr:rowOff>
    </xdr:from>
    <xdr:ext cx="534377" cy="259045"/>
    <xdr:sp macro="" textlink="">
      <xdr:nvSpPr>
        <xdr:cNvPr id="857" name="テキスト ボックス 856"/>
        <xdr:cNvSpPr txBox="1"/>
      </xdr:nvSpPr>
      <xdr:spPr>
        <a:xfrm>
          <a:off x="20167111" y="130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60147</xdr:rowOff>
    </xdr:from>
    <xdr:to>
      <xdr:col>102</xdr:col>
      <xdr:colOff>114300</xdr:colOff>
      <xdr:row>75</xdr:row>
      <xdr:rowOff>114211</xdr:rowOff>
    </xdr:to>
    <xdr:cxnSp macro="">
      <xdr:nvCxnSpPr>
        <xdr:cNvPr id="858" name="直線コネクタ 857"/>
        <xdr:cNvCxnSpPr/>
      </xdr:nvCxnSpPr>
      <xdr:spPr>
        <a:xfrm flipV="1">
          <a:off x="18656300" y="12918897"/>
          <a:ext cx="889000" cy="5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102692</xdr:rowOff>
    </xdr:from>
    <xdr:to>
      <xdr:col>102</xdr:col>
      <xdr:colOff>165100</xdr:colOff>
      <xdr:row>76</xdr:row>
      <xdr:rowOff>32841</xdr:rowOff>
    </xdr:to>
    <xdr:sp macro="" textlink="">
      <xdr:nvSpPr>
        <xdr:cNvPr id="859" name="フローチャート: 判断 858"/>
        <xdr:cNvSpPr/>
      </xdr:nvSpPr>
      <xdr:spPr>
        <a:xfrm>
          <a:off x="19494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23970</xdr:rowOff>
    </xdr:from>
    <xdr:ext cx="534377" cy="259045"/>
    <xdr:sp macro="" textlink="">
      <xdr:nvSpPr>
        <xdr:cNvPr id="860" name="テキスト ボックス 859"/>
        <xdr:cNvSpPr txBox="1"/>
      </xdr:nvSpPr>
      <xdr:spPr>
        <a:xfrm>
          <a:off x="19278111" y="1305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85776</xdr:rowOff>
    </xdr:from>
    <xdr:to>
      <xdr:col>98</xdr:col>
      <xdr:colOff>38100</xdr:colOff>
      <xdr:row>76</xdr:row>
      <xdr:rowOff>15926</xdr:rowOff>
    </xdr:to>
    <xdr:sp macro="" textlink="">
      <xdr:nvSpPr>
        <xdr:cNvPr id="861" name="フローチャート: 判断 860"/>
        <xdr:cNvSpPr/>
      </xdr:nvSpPr>
      <xdr:spPr>
        <a:xfrm>
          <a:off x="18605500" y="12944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7053</xdr:rowOff>
    </xdr:from>
    <xdr:ext cx="534377" cy="259045"/>
    <xdr:sp macro="" textlink="">
      <xdr:nvSpPr>
        <xdr:cNvPr id="862" name="テキスト ボックス 861"/>
        <xdr:cNvSpPr txBox="1"/>
      </xdr:nvSpPr>
      <xdr:spPr>
        <a:xfrm>
          <a:off x="18389111" y="1303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96825</xdr:rowOff>
    </xdr:from>
    <xdr:to>
      <xdr:col>116</xdr:col>
      <xdr:colOff>114300</xdr:colOff>
      <xdr:row>75</xdr:row>
      <xdr:rowOff>26975</xdr:rowOff>
    </xdr:to>
    <xdr:sp macro="" textlink="">
      <xdr:nvSpPr>
        <xdr:cNvPr id="868" name="楕円 867"/>
        <xdr:cNvSpPr/>
      </xdr:nvSpPr>
      <xdr:spPr>
        <a:xfrm>
          <a:off x="22110700" y="12784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119702</xdr:rowOff>
    </xdr:from>
    <xdr:ext cx="534377" cy="259045"/>
    <xdr:sp macro="" textlink="">
      <xdr:nvSpPr>
        <xdr:cNvPr id="869" name="繰出金該当値テキスト"/>
        <xdr:cNvSpPr txBox="1"/>
      </xdr:nvSpPr>
      <xdr:spPr>
        <a:xfrm>
          <a:off x="22212300" y="1263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136639</xdr:rowOff>
    </xdr:from>
    <xdr:to>
      <xdr:col>112</xdr:col>
      <xdr:colOff>38100</xdr:colOff>
      <xdr:row>75</xdr:row>
      <xdr:rowOff>66789</xdr:rowOff>
    </xdr:to>
    <xdr:sp macro="" textlink="">
      <xdr:nvSpPr>
        <xdr:cNvPr id="870" name="楕円 869"/>
        <xdr:cNvSpPr/>
      </xdr:nvSpPr>
      <xdr:spPr>
        <a:xfrm>
          <a:off x="21272500" y="1282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71" name="テキスト ボックス 870"/>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155346</xdr:rowOff>
    </xdr:from>
    <xdr:to>
      <xdr:col>107</xdr:col>
      <xdr:colOff>101600</xdr:colOff>
      <xdr:row>75</xdr:row>
      <xdr:rowOff>85496</xdr:rowOff>
    </xdr:to>
    <xdr:sp macro="" textlink="">
      <xdr:nvSpPr>
        <xdr:cNvPr id="872" name="楕円 871"/>
        <xdr:cNvSpPr/>
      </xdr:nvSpPr>
      <xdr:spPr>
        <a:xfrm>
          <a:off x="20383500" y="1284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102023</xdr:rowOff>
    </xdr:from>
    <xdr:ext cx="534377" cy="259045"/>
    <xdr:sp macro="" textlink="">
      <xdr:nvSpPr>
        <xdr:cNvPr id="873" name="テキスト ボックス 872"/>
        <xdr:cNvSpPr txBox="1"/>
      </xdr:nvSpPr>
      <xdr:spPr>
        <a:xfrm>
          <a:off x="20167111" y="12617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9347</xdr:rowOff>
    </xdr:from>
    <xdr:to>
      <xdr:col>102</xdr:col>
      <xdr:colOff>165100</xdr:colOff>
      <xdr:row>75</xdr:row>
      <xdr:rowOff>110947</xdr:rowOff>
    </xdr:to>
    <xdr:sp macro="" textlink="">
      <xdr:nvSpPr>
        <xdr:cNvPr id="874" name="楕円 873"/>
        <xdr:cNvSpPr/>
      </xdr:nvSpPr>
      <xdr:spPr>
        <a:xfrm>
          <a:off x="19494500" y="1286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127474</xdr:rowOff>
    </xdr:from>
    <xdr:ext cx="534377" cy="259045"/>
    <xdr:sp macro="" textlink="">
      <xdr:nvSpPr>
        <xdr:cNvPr id="875" name="テキスト ボックス 874"/>
        <xdr:cNvSpPr txBox="1"/>
      </xdr:nvSpPr>
      <xdr:spPr>
        <a:xfrm>
          <a:off x="19278111" y="1264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63411</xdr:rowOff>
    </xdr:from>
    <xdr:to>
      <xdr:col>98</xdr:col>
      <xdr:colOff>38100</xdr:colOff>
      <xdr:row>75</xdr:row>
      <xdr:rowOff>165010</xdr:rowOff>
    </xdr:to>
    <xdr:sp macro="" textlink="">
      <xdr:nvSpPr>
        <xdr:cNvPr id="876" name="楕円 875"/>
        <xdr:cNvSpPr/>
      </xdr:nvSpPr>
      <xdr:spPr>
        <a:xfrm>
          <a:off x="18605500" y="1292216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10088</xdr:rowOff>
    </xdr:from>
    <xdr:ext cx="534377" cy="259045"/>
    <xdr:sp macro="" textlink="">
      <xdr:nvSpPr>
        <xdr:cNvPr id="877" name="テキスト ボックス 876"/>
        <xdr:cNvSpPr txBox="1"/>
      </xdr:nvSpPr>
      <xdr:spPr>
        <a:xfrm>
          <a:off x="18389111" y="12697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類似団体と比較して、人件費、維持補修費、扶助費、補助費等、操出金の歳出が大きくなっている。</a:t>
          </a:r>
          <a:endParaRPr lang="ja-JP" altLang="ja-JP" sz="1400">
            <a:effectLst/>
          </a:endParaRPr>
        </a:p>
        <a:p>
          <a:r>
            <a:rPr kumimoji="1" lang="ja-JP" altLang="ja-JP" sz="1100">
              <a:solidFill>
                <a:schemeClr val="dk1"/>
              </a:solidFill>
              <a:effectLst/>
              <a:latin typeface="+mn-lt"/>
              <a:ea typeface="+mn-ea"/>
              <a:cs typeface="+mn-cs"/>
            </a:rPr>
            <a:t>人件費は、ふるさと</a:t>
          </a:r>
          <a:r>
            <a:rPr kumimoji="1" lang="ja-JP" altLang="en-US" sz="1100">
              <a:solidFill>
                <a:schemeClr val="dk1"/>
              </a:solidFill>
              <a:effectLst/>
              <a:latin typeface="+mn-lt"/>
              <a:ea typeface="+mn-ea"/>
              <a:cs typeface="+mn-cs"/>
            </a:rPr>
            <a:t>応援寄付金対策</a:t>
          </a:r>
          <a:r>
            <a:rPr kumimoji="1" lang="ja-JP" altLang="ja-JP" sz="1100">
              <a:solidFill>
                <a:schemeClr val="dk1"/>
              </a:solidFill>
              <a:effectLst/>
              <a:latin typeface="+mn-lt"/>
              <a:ea typeface="+mn-ea"/>
              <a:cs typeface="+mn-cs"/>
            </a:rPr>
            <a:t>や新型コロナワクチン対応</a:t>
          </a:r>
          <a:r>
            <a:rPr kumimoji="1" lang="ja-JP" altLang="en-US" sz="1100">
              <a:solidFill>
                <a:schemeClr val="dk1"/>
              </a:solidFill>
              <a:effectLst/>
              <a:latin typeface="+mn-lt"/>
              <a:ea typeface="+mn-ea"/>
              <a:cs typeface="+mn-cs"/>
            </a:rPr>
            <a:t>、小中学校への町費支弁職員配置</a:t>
          </a:r>
          <a:r>
            <a:rPr kumimoji="1" lang="ja-JP" altLang="ja-JP" sz="1100">
              <a:solidFill>
                <a:schemeClr val="dk1"/>
              </a:solidFill>
              <a:effectLst/>
              <a:latin typeface="+mn-lt"/>
              <a:ea typeface="+mn-ea"/>
              <a:cs typeface="+mn-cs"/>
            </a:rPr>
            <a:t>のための会計年度任用職員の採用等から増加している。</a:t>
          </a:r>
          <a:endParaRPr lang="ja-JP" altLang="ja-JP" sz="1400">
            <a:effectLst/>
          </a:endParaRPr>
        </a:p>
        <a:p>
          <a:r>
            <a:rPr kumimoji="1" lang="ja-JP" altLang="ja-JP" sz="1100">
              <a:solidFill>
                <a:schemeClr val="dk1"/>
              </a:solidFill>
              <a:effectLst/>
              <a:latin typeface="+mn-lt"/>
              <a:ea typeface="+mn-ea"/>
              <a:cs typeface="+mn-cs"/>
            </a:rPr>
            <a:t>維持補修費は、公共施設等の老朽化に伴い増加傾向にあ</a:t>
          </a:r>
          <a:r>
            <a:rPr kumimoji="1" lang="ja-JP" altLang="en-US" sz="1100">
              <a:solidFill>
                <a:schemeClr val="dk1"/>
              </a:solidFill>
              <a:effectLst/>
              <a:latin typeface="+mn-lt"/>
              <a:ea typeface="+mn-ea"/>
              <a:cs typeface="+mn-cs"/>
            </a:rPr>
            <a:t>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各種福祉サービス単価の増傾向が続いていることによるほか、物価高騰対策事業等の実施により</a:t>
          </a:r>
          <a:r>
            <a:rPr kumimoji="1" lang="ja-JP" altLang="ja-JP" sz="1100">
              <a:solidFill>
                <a:schemeClr val="dk1"/>
              </a:solidFill>
              <a:effectLst/>
              <a:latin typeface="+mn-lt"/>
              <a:ea typeface="+mn-ea"/>
              <a:cs typeface="+mn-cs"/>
            </a:rPr>
            <a:t>増加傾向にある。</a:t>
          </a:r>
          <a:endParaRPr lang="ja-JP" altLang="ja-JP" sz="1400">
            <a:effectLst/>
          </a:endParaRPr>
        </a:p>
        <a:p>
          <a:r>
            <a:rPr kumimoji="1" lang="ja-JP" altLang="ja-JP" sz="1100">
              <a:solidFill>
                <a:schemeClr val="dk1"/>
              </a:solidFill>
              <a:effectLst/>
              <a:latin typeface="+mn-lt"/>
              <a:ea typeface="+mn-ea"/>
              <a:cs typeface="+mn-cs"/>
            </a:rPr>
            <a:t>操出金は、医療・介護に係る給付費の増加に伴い特別会計への繰出金が増加傾向にある。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70957</xdr:rowOff>
    </xdr:from>
    <xdr:to>
      <xdr:col>24</xdr:col>
      <xdr:colOff>62865</xdr:colOff>
      <xdr:row>39</xdr:row>
      <xdr:rowOff>105900</xdr:rowOff>
    </xdr:to>
    <xdr:cxnSp macro="">
      <xdr:nvCxnSpPr>
        <xdr:cNvPr id="58" name="直線コネクタ 57"/>
        <xdr:cNvCxnSpPr/>
      </xdr:nvCxnSpPr>
      <xdr:spPr>
        <a:xfrm flipV="1">
          <a:off x="4633595" y="5214457"/>
          <a:ext cx="1270" cy="157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109727</xdr:rowOff>
    </xdr:from>
    <xdr:ext cx="469744" cy="259045"/>
    <xdr:sp macro="" textlink="">
      <xdr:nvSpPr>
        <xdr:cNvPr id="59" name="議会費最小値テキスト"/>
        <xdr:cNvSpPr txBox="1"/>
      </xdr:nvSpPr>
      <xdr:spPr>
        <a:xfrm>
          <a:off x="4686300" y="6796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105900</xdr:rowOff>
    </xdr:from>
    <xdr:to>
      <xdr:col>24</xdr:col>
      <xdr:colOff>152400</xdr:colOff>
      <xdr:row>39</xdr:row>
      <xdr:rowOff>105900</xdr:rowOff>
    </xdr:to>
    <xdr:cxnSp macro="">
      <xdr:nvCxnSpPr>
        <xdr:cNvPr id="60" name="直線コネクタ 59"/>
        <xdr:cNvCxnSpPr/>
      </xdr:nvCxnSpPr>
      <xdr:spPr>
        <a:xfrm>
          <a:off x="4546600" y="6792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17634</xdr:rowOff>
    </xdr:from>
    <xdr:ext cx="534377" cy="259045"/>
    <xdr:sp macro="" textlink="">
      <xdr:nvSpPr>
        <xdr:cNvPr id="61" name="議会費最大値テキスト"/>
        <xdr:cNvSpPr txBox="1"/>
      </xdr:nvSpPr>
      <xdr:spPr>
        <a:xfrm>
          <a:off x="4686300" y="4989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70957</xdr:rowOff>
    </xdr:from>
    <xdr:to>
      <xdr:col>24</xdr:col>
      <xdr:colOff>152400</xdr:colOff>
      <xdr:row>30</xdr:row>
      <xdr:rowOff>70957</xdr:rowOff>
    </xdr:to>
    <xdr:cxnSp macro="">
      <xdr:nvCxnSpPr>
        <xdr:cNvPr id="62" name="直線コネクタ 61"/>
        <xdr:cNvCxnSpPr/>
      </xdr:nvCxnSpPr>
      <xdr:spPr>
        <a:xfrm>
          <a:off x="4546600" y="521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100021</xdr:rowOff>
    </xdr:from>
    <xdr:to>
      <xdr:col>24</xdr:col>
      <xdr:colOff>63500</xdr:colOff>
      <xdr:row>36</xdr:row>
      <xdr:rowOff>102961</xdr:rowOff>
    </xdr:to>
    <xdr:cxnSp macro="">
      <xdr:nvCxnSpPr>
        <xdr:cNvPr id="63" name="直線コネクタ 62"/>
        <xdr:cNvCxnSpPr/>
      </xdr:nvCxnSpPr>
      <xdr:spPr>
        <a:xfrm>
          <a:off x="3797300" y="6272221"/>
          <a:ext cx="838200" cy="2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6621</xdr:rowOff>
    </xdr:from>
    <xdr:ext cx="469744" cy="259045"/>
    <xdr:sp macro="" textlink="">
      <xdr:nvSpPr>
        <xdr:cNvPr id="64" name="議会費平均値テキスト"/>
        <xdr:cNvSpPr txBox="1"/>
      </xdr:nvSpPr>
      <xdr:spPr>
        <a:xfrm>
          <a:off x="4686300" y="60073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155194</xdr:rowOff>
    </xdr:from>
    <xdr:to>
      <xdr:col>24</xdr:col>
      <xdr:colOff>114300</xdr:colOff>
      <xdr:row>36</xdr:row>
      <xdr:rowOff>85344</xdr:rowOff>
    </xdr:to>
    <xdr:sp macro="" textlink="">
      <xdr:nvSpPr>
        <xdr:cNvPr id="65" name="フローチャート: 判断 64"/>
        <xdr:cNvSpPr/>
      </xdr:nvSpPr>
      <xdr:spPr>
        <a:xfrm>
          <a:off x="4584700" y="6155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100021</xdr:rowOff>
    </xdr:from>
    <xdr:to>
      <xdr:col>19</xdr:col>
      <xdr:colOff>177800</xdr:colOff>
      <xdr:row>36</xdr:row>
      <xdr:rowOff>160764</xdr:rowOff>
    </xdr:to>
    <xdr:cxnSp macro="">
      <xdr:nvCxnSpPr>
        <xdr:cNvPr id="66" name="直線コネクタ 65"/>
        <xdr:cNvCxnSpPr/>
      </xdr:nvCxnSpPr>
      <xdr:spPr>
        <a:xfrm flipV="1">
          <a:off x="2908300" y="6272221"/>
          <a:ext cx="889000" cy="60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17381</xdr:rowOff>
    </xdr:from>
    <xdr:to>
      <xdr:col>20</xdr:col>
      <xdr:colOff>38100</xdr:colOff>
      <xdr:row>36</xdr:row>
      <xdr:rowOff>118981</xdr:rowOff>
    </xdr:to>
    <xdr:sp macro="" textlink="">
      <xdr:nvSpPr>
        <xdr:cNvPr id="67" name="フローチャート: 判断 66"/>
        <xdr:cNvSpPr/>
      </xdr:nvSpPr>
      <xdr:spPr>
        <a:xfrm>
          <a:off x="3746500" y="618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135508</xdr:rowOff>
    </xdr:from>
    <xdr:ext cx="469744" cy="259045"/>
    <xdr:sp macro="" textlink="">
      <xdr:nvSpPr>
        <xdr:cNvPr id="68" name="テキスト ボックス 67"/>
        <xdr:cNvSpPr txBox="1"/>
      </xdr:nvSpPr>
      <xdr:spPr>
        <a:xfrm>
          <a:off x="3562428" y="5964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160764</xdr:rowOff>
    </xdr:from>
    <xdr:to>
      <xdr:col>15</xdr:col>
      <xdr:colOff>50800</xdr:colOff>
      <xdr:row>37</xdr:row>
      <xdr:rowOff>12011</xdr:rowOff>
    </xdr:to>
    <xdr:cxnSp macro="">
      <xdr:nvCxnSpPr>
        <xdr:cNvPr id="69" name="直線コネクタ 68"/>
        <xdr:cNvCxnSpPr/>
      </xdr:nvCxnSpPr>
      <xdr:spPr>
        <a:xfrm flipV="1">
          <a:off x="2019300" y="6332964"/>
          <a:ext cx="889000" cy="22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11829</xdr:rowOff>
    </xdr:from>
    <xdr:to>
      <xdr:col>15</xdr:col>
      <xdr:colOff>101600</xdr:colOff>
      <xdr:row>36</xdr:row>
      <xdr:rowOff>113429</xdr:rowOff>
    </xdr:to>
    <xdr:sp macro="" textlink="">
      <xdr:nvSpPr>
        <xdr:cNvPr id="70" name="フローチャート: 判断 69"/>
        <xdr:cNvSpPr/>
      </xdr:nvSpPr>
      <xdr:spPr>
        <a:xfrm>
          <a:off x="2857500" y="6184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129956</xdr:rowOff>
    </xdr:from>
    <xdr:ext cx="469744" cy="259045"/>
    <xdr:sp macro="" textlink="">
      <xdr:nvSpPr>
        <xdr:cNvPr id="71" name="テキスト ボックス 70"/>
        <xdr:cNvSpPr txBox="1"/>
      </xdr:nvSpPr>
      <xdr:spPr>
        <a:xfrm>
          <a:off x="2673428" y="5959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12011</xdr:rowOff>
    </xdr:from>
    <xdr:to>
      <xdr:col>10</xdr:col>
      <xdr:colOff>114300</xdr:colOff>
      <xdr:row>37</xdr:row>
      <xdr:rowOff>23604</xdr:rowOff>
    </xdr:to>
    <xdr:cxnSp macro="">
      <xdr:nvCxnSpPr>
        <xdr:cNvPr id="72" name="直線コネクタ 71"/>
        <xdr:cNvCxnSpPr/>
      </xdr:nvCxnSpPr>
      <xdr:spPr>
        <a:xfrm flipV="1">
          <a:off x="1130300" y="6355661"/>
          <a:ext cx="889000" cy="1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21953</xdr:rowOff>
    </xdr:from>
    <xdr:to>
      <xdr:col>10</xdr:col>
      <xdr:colOff>165100</xdr:colOff>
      <xdr:row>36</xdr:row>
      <xdr:rowOff>123553</xdr:rowOff>
    </xdr:to>
    <xdr:sp macro="" textlink="">
      <xdr:nvSpPr>
        <xdr:cNvPr id="73" name="フローチャート: 判断 72"/>
        <xdr:cNvSpPr/>
      </xdr:nvSpPr>
      <xdr:spPr>
        <a:xfrm>
          <a:off x="1968500" y="619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140080</xdr:rowOff>
    </xdr:from>
    <xdr:ext cx="469744" cy="259045"/>
    <xdr:sp macro="" textlink="">
      <xdr:nvSpPr>
        <xdr:cNvPr id="74" name="テキスト ボックス 73"/>
        <xdr:cNvSpPr txBox="1"/>
      </xdr:nvSpPr>
      <xdr:spPr>
        <a:xfrm>
          <a:off x="1784428" y="596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140825</xdr:rowOff>
    </xdr:from>
    <xdr:to>
      <xdr:col>6</xdr:col>
      <xdr:colOff>38100</xdr:colOff>
      <xdr:row>36</xdr:row>
      <xdr:rowOff>70975</xdr:rowOff>
    </xdr:to>
    <xdr:sp macro="" textlink="">
      <xdr:nvSpPr>
        <xdr:cNvPr id="75" name="フローチャート: 判断 74"/>
        <xdr:cNvSpPr/>
      </xdr:nvSpPr>
      <xdr:spPr>
        <a:xfrm>
          <a:off x="1079500" y="614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87502</xdr:rowOff>
    </xdr:from>
    <xdr:ext cx="469744" cy="259045"/>
    <xdr:sp macro="" textlink="">
      <xdr:nvSpPr>
        <xdr:cNvPr id="76" name="テキスト ボックス 75"/>
        <xdr:cNvSpPr txBox="1"/>
      </xdr:nvSpPr>
      <xdr:spPr>
        <a:xfrm>
          <a:off x="895428" y="591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52161</xdr:rowOff>
    </xdr:from>
    <xdr:to>
      <xdr:col>24</xdr:col>
      <xdr:colOff>114300</xdr:colOff>
      <xdr:row>36</xdr:row>
      <xdr:rowOff>153761</xdr:rowOff>
    </xdr:to>
    <xdr:sp macro="" textlink="">
      <xdr:nvSpPr>
        <xdr:cNvPr id="82" name="楕円 81"/>
        <xdr:cNvSpPr/>
      </xdr:nvSpPr>
      <xdr:spPr>
        <a:xfrm>
          <a:off x="4584700" y="622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30588</xdr:rowOff>
    </xdr:from>
    <xdr:ext cx="469744" cy="259045"/>
    <xdr:sp macro="" textlink="">
      <xdr:nvSpPr>
        <xdr:cNvPr id="83" name="議会費該当値テキスト"/>
        <xdr:cNvSpPr txBox="1"/>
      </xdr:nvSpPr>
      <xdr:spPr>
        <a:xfrm>
          <a:off x="4686300" y="620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49221</xdr:rowOff>
    </xdr:from>
    <xdr:to>
      <xdr:col>20</xdr:col>
      <xdr:colOff>38100</xdr:colOff>
      <xdr:row>36</xdr:row>
      <xdr:rowOff>150821</xdr:rowOff>
    </xdr:to>
    <xdr:sp macro="" textlink="">
      <xdr:nvSpPr>
        <xdr:cNvPr id="84" name="楕円 83"/>
        <xdr:cNvSpPr/>
      </xdr:nvSpPr>
      <xdr:spPr>
        <a:xfrm>
          <a:off x="3746500" y="6221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141948</xdr:rowOff>
    </xdr:from>
    <xdr:ext cx="469744" cy="259045"/>
    <xdr:sp macro="" textlink="">
      <xdr:nvSpPr>
        <xdr:cNvPr id="85" name="テキスト ボックス 84"/>
        <xdr:cNvSpPr txBox="1"/>
      </xdr:nvSpPr>
      <xdr:spPr>
        <a:xfrm>
          <a:off x="3562428" y="6314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109964</xdr:rowOff>
    </xdr:from>
    <xdr:to>
      <xdr:col>15</xdr:col>
      <xdr:colOff>101600</xdr:colOff>
      <xdr:row>37</xdr:row>
      <xdr:rowOff>40114</xdr:rowOff>
    </xdr:to>
    <xdr:sp macro="" textlink="">
      <xdr:nvSpPr>
        <xdr:cNvPr id="86" name="楕円 85"/>
        <xdr:cNvSpPr/>
      </xdr:nvSpPr>
      <xdr:spPr>
        <a:xfrm>
          <a:off x="2857500" y="628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31241</xdr:rowOff>
    </xdr:from>
    <xdr:ext cx="469744" cy="259045"/>
    <xdr:sp macro="" textlink="">
      <xdr:nvSpPr>
        <xdr:cNvPr id="87" name="テキスト ボックス 86"/>
        <xdr:cNvSpPr txBox="1"/>
      </xdr:nvSpPr>
      <xdr:spPr>
        <a:xfrm>
          <a:off x="2673428" y="637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132661</xdr:rowOff>
    </xdr:from>
    <xdr:to>
      <xdr:col>10</xdr:col>
      <xdr:colOff>165100</xdr:colOff>
      <xdr:row>37</xdr:row>
      <xdr:rowOff>62811</xdr:rowOff>
    </xdr:to>
    <xdr:sp macro="" textlink="">
      <xdr:nvSpPr>
        <xdr:cNvPr id="88" name="楕円 87"/>
        <xdr:cNvSpPr/>
      </xdr:nvSpPr>
      <xdr:spPr>
        <a:xfrm>
          <a:off x="1968500" y="630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53938</xdr:rowOff>
    </xdr:from>
    <xdr:ext cx="469744" cy="259045"/>
    <xdr:sp macro="" textlink="">
      <xdr:nvSpPr>
        <xdr:cNvPr id="89" name="テキスト ボックス 88"/>
        <xdr:cNvSpPr txBox="1"/>
      </xdr:nvSpPr>
      <xdr:spPr>
        <a:xfrm>
          <a:off x="1784428" y="639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144254</xdr:rowOff>
    </xdr:from>
    <xdr:to>
      <xdr:col>6</xdr:col>
      <xdr:colOff>38100</xdr:colOff>
      <xdr:row>37</xdr:row>
      <xdr:rowOff>74404</xdr:rowOff>
    </xdr:to>
    <xdr:sp macro="" textlink="">
      <xdr:nvSpPr>
        <xdr:cNvPr id="90" name="楕円 89"/>
        <xdr:cNvSpPr/>
      </xdr:nvSpPr>
      <xdr:spPr>
        <a:xfrm>
          <a:off x="1079500" y="6316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65531</xdr:rowOff>
    </xdr:from>
    <xdr:ext cx="469744" cy="259045"/>
    <xdr:sp macro="" textlink="">
      <xdr:nvSpPr>
        <xdr:cNvPr id="91" name="テキスト ボックス 90"/>
        <xdr:cNvSpPr txBox="1"/>
      </xdr:nvSpPr>
      <xdr:spPr>
        <a:xfrm>
          <a:off x="895428" y="640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6283</xdr:rowOff>
    </xdr:from>
    <xdr:to>
      <xdr:col>24</xdr:col>
      <xdr:colOff>62865</xdr:colOff>
      <xdr:row>59</xdr:row>
      <xdr:rowOff>12561</xdr:rowOff>
    </xdr:to>
    <xdr:cxnSp macro="">
      <xdr:nvCxnSpPr>
        <xdr:cNvPr id="117" name="直線コネクタ 116"/>
        <xdr:cNvCxnSpPr/>
      </xdr:nvCxnSpPr>
      <xdr:spPr>
        <a:xfrm flipV="1">
          <a:off x="4633595" y="8578783"/>
          <a:ext cx="1270" cy="154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16388</xdr:rowOff>
    </xdr:from>
    <xdr:ext cx="534377" cy="259045"/>
    <xdr:sp macro="" textlink="">
      <xdr:nvSpPr>
        <xdr:cNvPr id="118" name="総務費最小値テキスト"/>
        <xdr:cNvSpPr txBox="1"/>
      </xdr:nvSpPr>
      <xdr:spPr>
        <a:xfrm>
          <a:off x="4686300" y="1013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12561</xdr:rowOff>
    </xdr:from>
    <xdr:to>
      <xdr:col>24</xdr:col>
      <xdr:colOff>152400</xdr:colOff>
      <xdr:row>59</xdr:row>
      <xdr:rowOff>12561</xdr:rowOff>
    </xdr:to>
    <xdr:cxnSp macro="">
      <xdr:nvCxnSpPr>
        <xdr:cNvPr id="119" name="直線コネクタ 118"/>
        <xdr:cNvCxnSpPr/>
      </xdr:nvCxnSpPr>
      <xdr:spPr>
        <a:xfrm>
          <a:off x="4546600" y="10128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124410</xdr:rowOff>
    </xdr:from>
    <xdr:ext cx="690189" cy="259045"/>
    <xdr:sp macro="" textlink="">
      <xdr:nvSpPr>
        <xdr:cNvPr id="120" name="総務費最大値テキスト"/>
        <xdr:cNvSpPr txBox="1"/>
      </xdr:nvSpPr>
      <xdr:spPr>
        <a:xfrm>
          <a:off x="4686300" y="8354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1,502,561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6283</xdr:rowOff>
    </xdr:from>
    <xdr:to>
      <xdr:col>24</xdr:col>
      <xdr:colOff>152400</xdr:colOff>
      <xdr:row>50</xdr:row>
      <xdr:rowOff>6283</xdr:rowOff>
    </xdr:to>
    <xdr:cxnSp macro="">
      <xdr:nvCxnSpPr>
        <xdr:cNvPr id="121" name="直線コネクタ 120"/>
        <xdr:cNvCxnSpPr/>
      </xdr:nvCxnSpPr>
      <xdr:spPr>
        <a:xfrm>
          <a:off x="4546600" y="8578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35030</xdr:rowOff>
    </xdr:from>
    <xdr:to>
      <xdr:col>24</xdr:col>
      <xdr:colOff>63500</xdr:colOff>
      <xdr:row>58</xdr:row>
      <xdr:rowOff>129173</xdr:rowOff>
    </xdr:to>
    <xdr:cxnSp macro="">
      <xdr:nvCxnSpPr>
        <xdr:cNvPr id="122" name="直線コネクタ 121"/>
        <xdr:cNvCxnSpPr/>
      </xdr:nvCxnSpPr>
      <xdr:spPr>
        <a:xfrm flipV="1">
          <a:off x="3797300" y="9979130"/>
          <a:ext cx="838200" cy="94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162356</xdr:rowOff>
    </xdr:from>
    <xdr:ext cx="599010" cy="259045"/>
    <xdr:sp macro="" textlink="">
      <xdr:nvSpPr>
        <xdr:cNvPr id="123" name="総務費平均値テキスト"/>
        <xdr:cNvSpPr txBox="1"/>
      </xdr:nvSpPr>
      <xdr:spPr>
        <a:xfrm>
          <a:off x="4686300" y="97635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139479</xdr:rowOff>
    </xdr:from>
    <xdr:to>
      <xdr:col>24</xdr:col>
      <xdr:colOff>114300</xdr:colOff>
      <xdr:row>58</xdr:row>
      <xdr:rowOff>69629</xdr:rowOff>
    </xdr:to>
    <xdr:sp macro="" textlink="">
      <xdr:nvSpPr>
        <xdr:cNvPr id="124" name="フローチャート: 判断 123"/>
        <xdr:cNvSpPr/>
      </xdr:nvSpPr>
      <xdr:spPr>
        <a:xfrm>
          <a:off x="4584700" y="9912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127287</xdr:rowOff>
    </xdr:from>
    <xdr:to>
      <xdr:col>19</xdr:col>
      <xdr:colOff>177800</xdr:colOff>
      <xdr:row>58</xdr:row>
      <xdr:rowOff>129173</xdr:rowOff>
    </xdr:to>
    <xdr:cxnSp macro="">
      <xdr:nvCxnSpPr>
        <xdr:cNvPr id="125" name="直線コネクタ 124"/>
        <xdr:cNvCxnSpPr/>
      </xdr:nvCxnSpPr>
      <xdr:spPr>
        <a:xfrm>
          <a:off x="2908300" y="10071387"/>
          <a:ext cx="889000" cy="1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129963</xdr:rowOff>
    </xdr:from>
    <xdr:to>
      <xdr:col>20</xdr:col>
      <xdr:colOff>38100</xdr:colOff>
      <xdr:row>58</xdr:row>
      <xdr:rowOff>60113</xdr:rowOff>
    </xdr:to>
    <xdr:sp macro="" textlink="">
      <xdr:nvSpPr>
        <xdr:cNvPr id="126" name="フローチャート: 判断 125"/>
        <xdr:cNvSpPr/>
      </xdr:nvSpPr>
      <xdr:spPr>
        <a:xfrm>
          <a:off x="3746500" y="9902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76640</xdr:rowOff>
    </xdr:from>
    <xdr:ext cx="599010" cy="259045"/>
    <xdr:sp macro="" textlink="">
      <xdr:nvSpPr>
        <xdr:cNvPr id="127" name="テキスト ボックス 126"/>
        <xdr:cNvSpPr txBox="1"/>
      </xdr:nvSpPr>
      <xdr:spPr>
        <a:xfrm>
          <a:off x="3497795" y="967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127287</xdr:rowOff>
    </xdr:from>
    <xdr:to>
      <xdr:col>15</xdr:col>
      <xdr:colOff>50800</xdr:colOff>
      <xdr:row>58</xdr:row>
      <xdr:rowOff>165023</xdr:rowOff>
    </xdr:to>
    <xdr:cxnSp macro="">
      <xdr:nvCxnSpPr>
        <xdr:cNvPr id="128" name="直線コネクタ 127"/>
        <xdr:cNvCxnSpPr/>
      </xdr:nvCxnSpPr>
      <xdr:spPr>
        <a:xfrm flipV="1">
          <a:off x="2019300" y="10071387"/>
          <a:ext cx="889000" cy="3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148792</xdr:rowOff>
    </xdr:from>
    <xdr:to>
      <xdr:col>15</xdr:col>
      <xdr:colOff>101600</xdr:colOff>
      <xdr:row>58</xdr:row>
      <xdr:rowOff>78942</xdr:rowOff>
    </xdr:to>
    <xdr:sp macro="" textlink="">
      <xdr:nvSpPr>
        <xdr:cNvPr id="129" name="フローチャート: 判断 128"/>
        <xdr:cNvSpPr/>
      </xdr:nvSpPr>
      <xdr:spPr>
        <a:xfrm>
          <a:off x="2857500" y="992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95469</xdr:rowOff>
    </xdr:from>
    <xdr:ext cx="599010" cy="259045"/>
    <xdr:sp macro="" textlink="">
      <xdr:nvSpPr>
        <xdr:cNvPr id="130" name="テキスト ボックス 129"/>
        <xdr:cNvSpPr txBox="1"/>
      </xdr:nvSpPr>
      <xdr:spPr>
        <a:xfrm>
          <a:off x="2608795" y="9696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160753</xdr:rowOff>
    </xdr:from>
    <xdr:to>
      <xdr:col>10</xdr:col>
      <xdr:colOff>114300</xdr:colOff>
      <xdr:row>58</xdr:row>
      <xdr:rowOff>165023</xdr:rowOff>
    </xdr:to>
    <xdr:cxnSp macro="">
      <xdr:nvCxnSpPr>
        <xdr:cNvPr id="131" name="直線コネクタ 130"/>
        <xdr:cNvCxnSpPr/>
      </xdr:nvCxnSpPr>
      <xdr:spPr>
        <a:xfrm>
          <a:off x="1130300" y="10104853"/>
          <a:ext cx="889000" cy="4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78207</xdr:rowOff>
    </xdr:from>
    <xdr:to>
      <xdr:col>10</xdr:col>
      <xdr:colOff>165100</xdr:colOff>
      <xdr:row>58</xdr:row>
      <xdr:rowOff>8357</xdr:rowOff>
    </xdr:to>
    <xdr:sp macro="" textlink="">
      <xdr:nvSpPr>
        <xdr:cNvPr id="132" name="フローチャート: 判断 131"/>
        <xdr:cNvSpPr/>
      </xdr:nvSpPr>
      <xdr:spPr>
        <a:xfrm>
          <a:off x="1968500" y="9850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24884</xdr:rowOff>
    </xdr:from>
    <xdr:ext cx="599010" cy="259045"/>
    <xdr:sp macro="" textlink="">
      <xdr:nvSpPr>
        <xdr:cNvPr id="133" name="テキスト ボックス 132"/>
        <xdr:cNvSpPr txBox="1"/>
      </xdr:nvSpPr>
      <xdr:spPr>
        <a:xfrm>
          <a:off x="1719795" y="96260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37207</xdr:rowOff>
    </xdr:from>
    <xdr:to>
      <xdr:col>6</xdr:col>
      <xdr:colOff>38100</xdr:colOff>
      <xdr:row>58</xdr:row>
      <xdr:rowOff>138807</xdr:rowOff>
    </xdr:to>
    <xdr:sp macro="" textlink="">
      <xdr:nvSpPr>
        <xdr:cNvPr id="134" name="フローチャート: 判断 133"/>
        <xdr:cNvSpPr/>
      </xdr:nvSpPr>
      <xdr:spPr>
        <a:xfrm>
          <a:off x="1079500" y="9981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155334</xdr:rowOff>
    </xdr:from>
    <xdr:ext cx="599010" cy="259045"/>
    <xdr:sp macro="" textlink="">
      <xdr:nvSpPr>
        <xdr:cNvPr id="135" name="テキスト ボックス 134"/>
        <xdr:cNvSpPr txBox="1"/>
      </xdr:nvSpPr>
      <xdr:spPr>
        <a:xfrm>
          <a:off x="830795" y="9756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155680</xdr:rowOff>
    </xdr:from>
    <xdr:to>
      <xdr:col>24</xdr:col>
      <xdr:colOff>114300</xdr:colOff>
      <xdr:row>58</xdr:row>
      <xdr:rowOff>85830</xdr:rowOff>
    </xdr:to>
    <xdr:sp macro="" textlink="">
      <xdr:nvSpPr>
        <xdr:cNvPr id="141" name="楕円 140"/>
        <xdr:cNvSpPr/>
      </xdr:nvSpPr>
      <xdr:spPr>
        <a:xfrm>
          <a:off x="4584700" y="992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134107</xdr:rowOff>
    </xdr:from>
    <xdr:ext cx="599010" cy="259045"/>
    <xdr:sp macro="" textlink="">
      <xdr:nvSpPr>
        <xdr:cNvPr id="142" name="総務費該当値テキスト"/>
        <xdr:cNvSpPr txBox="1"/>
      </xdr:nvSpPr>
      <xdr:spPr>
        <a:xfrm>
          <a:off x="4686300" y="9906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78373</xdr:rowOff>
    </xdr:from>
    <xdr:to>
      <xdr:col>20</xdr:col>
      <xdr:colOff>38100</xdr:colOff>
      <xdr:row>59</xdr:row>
      <xdr:rowOff>8523</xdr:rowOff>
    </xdr:to>
    <xdr:sp macro="" textlink="">
      <xdr:nvSpPr>
        <xdr:cNvPr id="143" name="楕円 142"/>
        <xdr:cNvSpPr/>
      </xdr:nvSpPr>
      <xdr:spPr>
        <a:xfrm>
          <a:off x="3746500" y="1002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171100</xdr:rowOff>
    </xdr:from>
    <xdr:ext cx="599010" cy="259045"/>
    <xdr:sp macro="" textlink="">
      <xdr:nvSpPr>
        <xdr:cNvPr id="144" name="テキスト ボックス 143"/>
        <xdr:cNvSpPr txBox="1"/>
      </xdr:nvSpPr>
      <xdr:spPr>
        <a:xfrm>
          <a:off x="3497795" y="10115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76487</xdr:rowOff>
    </xdr:from>
    <xdr:to>
      <xdr:col>15</xdr:col>
      <xdr:colOff>101600</xdr:colOff>
      <xdr:row>59</xdr:row>
      <xdr:rowOff>6637</xdr:rowOff>
    </xdr:to>
    <xdr:sp macro="" textlink="">
      <xdr:nvSpPr>
        <xdr:cNvPr id="145" name="楕円 144"/>
        <xdr:cNvSpPr/>
      </xdr:nvSpPr>
      <xdr:spPr>
        <a:xfrm>
          <a:off x="2857500" y="1002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169214</xdr:rowOff>
    </xdr:from>
    <xdr:ext cx="599010" cy="259045"/>
    <xdr:sp macro="" textlink="">
      <xdr:nvSpPr>
        <xdr:cNvPr id="146" name="テキスト ボックス 145"/>
        <xdr:cNvSpPr txBox="1"/>
      </xdr:nvSpPr>
      <xdr:spPr>
        <a:xfrm>
          <a:off x="2608795" y="1011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114223</xdr:rowOff>
    </xdr:from>
    <xdr:to>
      <xdr:col>10</xdr:col>
      <xdr:colOff>165100</xdr:colOff>
      <xdr:row>59</xdr:row>
      <xdr:rowOff>44373</xdr:rowOff>
    </xdr:to>
    <xdr:sp macro="" textlink="">
      <xdr:nvSpPr>
        <xdr:cNvPr id="147" name="楕円 146"/>
        <xdr:cNvSpPr/>
      </xdr:nvSpPr>
      <xdr:spPr>
        <a:xfrm>
          <a:off x="1968500" y="1005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35500</xdr:rowOff>
    </xdr:from>
    <xdr:ext cx="534377" cy="259045"/>
    <xdr:sp macro="" textlink="">
      <xdr:nvSpPr>
        <xdr:cNvPr id="148" name="テキスト ボックス 147"/>
        <xdr:cNvSpPr txBox="1"/>
      </xdr:nvSpPr>
      <xdr:spPr>
        <a:xfrm>
          <a:off x="1752111" y="10151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109953</xdr:rowOff>
    </xdr:from>
    <xdr:to>
      <xdr:col>6</xdr:col>
      <xdr:colOff>38100</xdr:colOff>
      <xdr:row>59</xdr:row>
      <xdr:rowOff>40103</xdr:rowOff>
    </xdr:to>
    <xdr:sp macro="" textlink="">
      <xdr:nvSpPr>
        <xdr:cNvPr id="149" name="楕円 148"/>
        <xdr:cNvSpPr/>
      </xdr:nvSpPr>
      <xdr:spPr>
        <a:xfrm>
          <a:off x="1079500" y="1005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31230</xdr:rowOff>
    </xdr:from>
    <xdr:ext cx="599010" cy="259045"/>
    <xdr:sp macro="" textlink="">
      <xdr:nvSpPr>
        <xdr:cNvPr id="150" name="テキスト ボックス 149"/>
        <xdr:cNvSpPr txBox="1"/>
      </xdr:nvSpPr>
      <xdr:spPr>
        <a:xfrm>
          <a:off x="830795" y="10146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250,897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2" name="直線コネクタ 161"/>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3" name="テキスト ボックス 162"/>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5" name="テキスト ボックス 164"/>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7" name="テキスト ボックス 166"/>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9" name="テキスト ボックス 168"/>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1" name="テキスト ボックス 170"/>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43879</xdr:rowOff>
    </xdr:from>
    <xdr:to>
      <xdr:col>24</xdr:col>
      <xdr:colOff>62865</xdr:colOff>
      <xdr:row>78</xdr:row>
      <xdr:rowOff>104153</xdr:rowOff>
    </xdr:to>
    <xdr:cxnSp macro="">
      <xdr:nvCxnSpPr>
        <xdr:cNvPr id="175" name="直線コネクタ 174"/>
        <xdr:cNvCxnSpPr/>
      </xdr:nvCxnSpPr>
      <xdr:spPr>
        <a:xfrm flipV="1">
          <a:off x="4633595" y="12216829"/>
          <a:ext cx="1270" cy="1260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107980</xdr:rowOff>
    </xdr:from>
    <xdr:ext cx="599010" cy="259045"/>
    <xdr:sp macro="" textlink="">
      <xdr:nvSpPr>
        <xdr:cNvPr id="176" name="民生費最小値テキスト"/>
        <xdr:cNvSpPr txBox="1"/>
      </xdr:nvSpPr>
      <xdr:spPr>
        <a:xfrm>
          <a:off x="4686300" y="13481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104153</xdr:rowOff>
    </xdr:from>
    <xdr:to>
      <xdr:col>24</xdr:col>
      <xdr:colOff>152400</xdr:colOff>
      <xdr:row>78</xdr:row>
      <xdr:rowOff>104153</xdr:rowOff>
    </xdr:to>
    <xdr:cxnSp macro="">
      <xdr:nvCxnSpPr>
        <xdr:cNvPr id="177" name="直線コネクタ 176"/>
        <xdr:cNvCxnSpPr/>
      </xdr:nvCxnSpPr>
      <xdr:spPr>
        <a:xfrm>
          <a:off x="4546600" y="1347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162006</xdr:rowOff>
    </xdr:from>
    <xdr:ext cx="599010" cy="259045"/>
    <xdr:sp macro="" textlink="">
      <xdr:nvSpPr>
        <xdr:cNvPr id="178" name="民生費最大値テキスト"/>
        <xdr:cNvSpPr txBox="1"/>
      </xdr:nvSpPr>
      <xdr:spPr>
        <a:xfrm>
          <a:off x="4686300" y="11992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460,150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43879</xdr:rowOff>
    </xdr:from>
    <xdr:to>
      <xdr:col>24</xdr:col>
      <xdr:colOff>152400</xdr:colOff>
      <xdr:row>71</xdr:row>
      <xdr:rowOff>43879</xdr:rowOff>
    </xdr:to>
    <xdr:cxnSp macro="">
      <xdr:nvCxnSpPr>
        <xdr:cNvPr id="179" name="直線コネクタ 178"/>
        <xdr:cNvCxnSpPr/>
      </xdr:nvCxnSpPr>
      <xdr:spPr>
        <a:xfrm>
          <a:off x="4546600" y="12216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155964</xdr:rowOff>
    </xdr:from>
    <xdr:to>
      <xdr:col>24</xdr:col>
      <xdr:colOff>63500</xdr:colOff>
      <xdr:row>76</xdr:row>
      <xdr:rowOff>28032</xdr:rowOff>
    </xdr:to>
    <xdr:cxnSp macro="">
      <xdr:nvCxnSpPr>
        <xdr:cNvPr id="180" name="直線コネクタ 179"/>
        <xdr:cNvCxnSpPr/>
      </xdr:nvCxnSpPr>
      <xdr:spPr>
        <a:xfrm flipV="1">
          <a:off x="3797300" y="13014714"/>
          <a:ext cx="838200" cy="4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74426</xdr:rowOff>
    </xdr:from>
    <xdr:ext cx="599010" cy="259045"/>
    <xdr:sp macro="" textlink="">
      <xdr:nvSpPr>
        <xdr:cNvPr id="181" name="民生費平均値テキスト"/>
        <xdr:cNvSpPr txBox="1"/>
      </xdr:nvSpPr>
      <xdr:spPr>
        <a:xfrm>
          <a:off x="4686300" y="13104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95999</xdr:rowOff>
    </xdr:from>
    <xdr:to>
      <xdr:col>24</xdr:col>
      <xdr:colOff>114300</xdr:colOff>
      <xdr:row>77</xdr:row>
      <xdr:rowOff>26149</xdr:rowOff>
    </xdr:to>
    <xdr:sp macro="" textlink="">
      <xdr:nvSpPr>
        <xdr:cNvPr id="182" name="フローチャート: 判断 181"/>
        <xdr:cNvSpPr/>
      </xdr:nvSpPr>
      <xdr:spPr>
        <a:xfrm>
          <a:off x="45847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166213</xdr:rowOff>
    </xdr:from>
    <xdr:to>
      <xdr:col>19</xdr:col>
      <xdr:colOff>177800</xdr:colOff>
      <xdr:row>76</xdr:row>
      <xdr:rowOff>28032</xdr:rowOff>
    </xdr:to>
    <xdr:cxnSp macro="">
      <xdr:nvCxnSpPr>
        <xdr:cNvPr id="183" name="直線コネクタ 182"/>
        <xdr:cNvCxnSpPr/>
      </xdr:nvCxnSpPr>
      <xdr:spPr>
        <a:xfrm>
          <a:off x="2908300" y="13024963"/>
          <a:ext cx="889000" cy="33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148107</xdr:rowOff>
    </xdr:from>
    <xdr:to>
      <xdr:col>20</xdr:col>
      <xdr:colOff>38100</xdr:colOff>
      <xdr:row>77</xdr:row>
      <xdr:rowOff>78257</xdr:rowOff>
    </xdr:to>
    <xdr:sp macro="" textlink="">
      <xdr:nvSpPr>
        <xdr:cNvPr id="184" name="フローチャート: 判断 183"/>
        <xdr:cNvSpPr/>
      </xdr:nvSpPr>
      <xdr:spPr>
        <a:xfrm>
          <a:off x="3746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69384</xdr:rowOff>
    </xdr:from>
    <xdr:ext cx="599010" cy="259045"/>
    <xdr:sp macro="" textlink="">
      <xdr:nvSpPr>
        <xdr:cNvPr id="185" name="テキスト ボックス 184"/>
        <xdr:cNvSpPr txBox="1"/>
      </xdr:nvSpPr>
      <xdr:spPr>
        <a:xfrm>
          <a:off x="3497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109167</xdr:rowOff>
    </xdr:from>
    <xdr:to>
      <xdr:col>15</xdr:col>
      <xdr:colOff>50800</xdr:colOff>
      <xdr:row>75</xdr:row>
      <xdr:rowOff>166213</xdr:rowOff>
    </xdr:to>
    <xdr:cxnSp macro="">
      <xdr:nvCxnSpPr>
        <xdr:cNvPr id="186" name="直線コネクタ 185"/>
        <xdr:cNvCxnSpPr/>
      </xdr:nvCxnSpPr>
      <xdr:spPr>
        <a:xfrm>
          <a:off x="2019300" y="12796467"/>
          <a:ext cx="889000" cy="22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114934</xdr:rowOff>
    </xdr:from>
    <xdr:to>
      <xdr:col>15</xdr:col>
      <xdr:colOff>101600</xdr:colOff>
      <xdr:row>77</xdr:row>
      <xdr:rowOff>45084</xdr:rowOff>
    </xdr:to>
    <xdr:sp macro="" textlink="">
      <xdr:nvSpPr>
        <xdr:cNvPr id="187" name="フローチャート: 判断 186"/>
        <xdr:cNvSpPr/>
      </xdr:nvSpPr>
      <xdr:spPr>
        <a:xfrm>
          <a:off x="2857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36211</xdr:rowOff>
    </xdr:from>
    <xdr:ext cx="599010" cy="259045"/>
    <xdr:sp macro="" textlink="">
      <xdr:nvSpPr>
        <xdr:cNvPr id="188" name="テキスト ボックス 187"/>
        <xdr:cNvSpPr txBox="1"/>
      </xdr:nvSpPr>
      <xdr:spPr>
        <a:xfrm>
          <a:off x="2608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109167</xdr:rowOff>
    </xdr:from>
    <xdr:to>
      <xdr:col>10</xdr:col>
      <xdr:colOff>114300</xdr:colOff>
      <xdr:row>76</xdr:row>
      <xdr:rowOff>53594</xdr:rowOff>
    </xdr:to>
    <xdr:cxnSp macro="">
      <xdr:nvCxnSpPr>
        <xdr:cNvPr id="189" name="直線コネクタ 188"/>
        <xdr:cNvCxnSpPr/>
      </xdr:nvCxnSpPr>
      <xdr:spPr>
        <a:xfrm flipV="1">
          <a:off x="1130300" y="12796467"/>
          <a:ext cx="889000" cy="287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55194</xdr:rowOff>
    </xdr:from>
    <xdr:to>
      <xdr:col>10</xdr:col>
      <xdr:colOff>165100</xdr:colOff>
      <xdr:row>77</xdr:row>
      <xdr:rowOff>156794</xdr:rowOff>
    </xdr:to>
    <xdr:sp macro="" textlink="">
      <xdr:nvSpPr>
        <xdr:cNvPr id="190" name="フローチャート: 判断 189"/>
        <xdr:cNvSpPr/>
      </xdr:nvSpPr>
      <xdr:spPr>
        <a:xfrm>
          <a:off x="1968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147921</xdr:rowOff>
    </xdr:from>
    <xdr:ext cx="599010" cy="259045"/>
    <xdr:sp macro="" textlink="">
      <xdr:nvSpPr>
        <xdr:cNvPr id="191" name="テキスト ボックス 190"/>
        <xdr:cNvSpPr txBox="1"/>
      </xdr:nvSpPr>
      <xdr:spPr>
        <a:xfrm>
          <a:off x="1719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68604</xdr:rowOff>
    </xdr:from>
    <xdr:to>
      <xdr:col>6</xdr:col>
      <xdr:colOff>38100</xdr:colOff>
      <xdr:row>77</xdr:row>
      <xdr:rowOff>170204</xdr:rowOff>
    </xdr:to>
    <xdr:sp macro="" textlink="">
      <xdr:nvSpPr>
        <xdr:cNvPr id="192" name="フローチャート: 判断 191"/>
        <xdr:cNvSpPr/>
      </xdr:nvSpPr>
      <xdr:spPr>
        <a:xfrm>
          <a:off x="1079500" y="1327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161331</xdr:rowOff>
    </xdr:from>
    <xdr:ext cx="599010" cy="259045"/>
    <xdr:sp macro="" textlink="">
      <xdr:nvSpPr>
        <xdr:cNvPr id="193" name="テキスト ボックス 192"/>
        <xdr:cNvSpPr txBox="1"/>
      </xdr:nvSpPr>
      <xdr:spPr>
        <a:xfrm>
          <a:off x="830795" y="1336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105165</xdr:rowOff>
    </xdr:from>
    <xdr:to>
      <xdr:col>24</xdr:col>
      <xdr:colOff>114300</xdr:colOff>
      <xdr:row>76</xdr:row>
      <xdr:rowOff>35316</xdr:rowOff>
    </xdr:to>
    <xdr:sp macro="" textlink="">
      <xdr:nvSpPr>
        <xdr:cNvPr id="199" name="楕円 198"/>
        <xdr:cNvSpPr/>
      </xdr:nvSpPr>
      <xdr:spPr>
        <a:xfrm>
          <a:off x="4584700" y="1296391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128042</xdr:rowOff>
    </xdr:from>
    <xdr:ext cx="599010" cy="259045"/>
    <xdr:sp macro="" textlink="">
      <xdr:nvSpPr>
        <xdr:cNvPr id="200" name="民生費該当値テキスト"/>
        <xdr:cNvSpPr txBox="1"/>
      </xdr:nvSpPr>
      <xdr:spPr>
        <a:xfrm>
          <a:off x="4686300" y="12815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148682</xdr:rowOff>
    </xdr:from>
    <xdr:to>
      <xdr:col>20</xdr:col>
      <xdr:colOff>38100</xdr:colOff>
      <xdr:row>76</xdr:row>
      <xdr:rowOff>78832</xdr:rowOff>
    </xdr:to>
    <xdr:sp macro="" textlink="">
      <xdr:nvSpPr>
        <xdr:cNvPr id="201" name="楕円 200"/>
        <xdr:cNvSpPr/>
      </xdr:nvSpPr>
      <xdr:spPr>
        <a:xfrm>
          <a:off x="3746500" y="1300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95359</xdr:rowOff>
    </xdr:from>
    <xdr:ext cx="599010" cy="259045"/>
    <xdr:sp macro="" textlink="">
      <xdr:nvSpPr>
        <xdr:cNvPr id="202" name="テキスト ボックス 201"/>
        <xdr:cNvSpPr txBox="1"/>
      </xdr:nvSpPr>
      <xdr:spPr>
        <a:xfrm>
          <a:off x="3497795" y="12782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115414</xdr:rowOff>
    </xdr:from>
    <xdr:to>
      <xdr:col>15</xdr:col>
      <xdr:colOff>101600</xdr:colOff>
      <xdr:row>76</xdr:row>
      <xdr:rowOff>45563</xdr:rowOff>
    </xdr:to>
    <xdr:sp macro="" textlink="">
      <xdr:nvSpPr>
        <xdr:cNvPr id="203" name="楕円 202"/>
        <xdr:cNvSpPr/>
      </xdr:nvSpPr>
      <xdr:spPr>
        <a:xfrm>
          <a:off x="2857500" y="1297416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62091</xdr:rowOff>
    </xdr:from>
    <xdr:ext cx="599010" cy="259045"/>
    <xdr:sp macro="" textlink="">
      <xdr:nvSpPr>
        <xdr:cNvPr id="204" name="テキスト ボックス 203"/>
        <xdr:cNvSpPr txBox="1"/>
      </xdr:nvSpPr>
      <xdr:spPr>
        <a:xfrm>
          <a:off x="2608795" y="12749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58367</xdr:rowOff>
    </xdr:from>
    <xdr:to>
      <xdr:col>10</xdr:col>
      <xdr:colOff>165100</xdr:colOff>
      <xdr:row>74</xdr:row>
      <xdr:rowOff>159967</xdr:rowOff>
    </xdr:to>
    <xdr:sp macro="" textlink="">
      <xdr:nvSpPr>
        <xdr:cNvPr id="205" name="楕円 204"/>
        <xdr:cNvSpPr/>
      </xdr:nvSpPr>
      <xdr:spPr>
        <a:xfrm>
          <a:off x="1968500" y="12745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5044</xdr:rowOff>
    </xdr:from>
    <xdr:ext cx="599010" cy="259045"/>
    <xdr:sp macro="" textlink="">
      <xdr:nvSpPr>
        <xdr:cNvPr id="206" name="テキスト ボックス 205"/>
        <xdr:cNvSpPr txBox="1"/>
      </xdr:nvSpPr>
      <xdr:spPr>
        <a:xfrm>
          <a:off x="1719795" y="1252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2794</xdr:rowOff>
    </xdr:from>
    <xdr:to>
      <xdr:col>6</xdr:col>
      <xdr:colOff>38100</xdr:colOff>
      <xdr:row>76</xdr:row>
      <xdr:rowOff>104394</xdr:rowOff>
    </xdr:to>
    <xdr:sp macro="" textlink="">
      <xdr:nvSpPr>
        <xdr:cNvPr id="207" name="楕円 206"/>
        <xdr:cNvSpPr/>
      </xdr:nvSpPr>
      <xdr:spPr>
        <a:xfrm>
          <a:off x="1079500" y="1303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120921</xdr:rowOff>
    </xdr:from>
    <xdr:ext cx="599010" cy="259045"/>
    <xdr:sp macro="" textlink="">
      <xdr:nvSpPr>
        <xdr:cNvPr id="208" name="テキスト ボックス 207"/>
        <xdr:cNvSpPr txBox="1"/>
      </xdr:nvSpPr>
      <xdr:spPr>
        <a:xfrm>
          <a:off x="830795" y="1280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9" name="直線コネクタ 218"/>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20" name="テキスト ボックス 219"/>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1" name="直線コネクタ 220"/>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22" name="テキスト ボックス 221"/>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3" name="直線コネクタ 222"/>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4" name="テキスト ボックス 223"/>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5" name="直線コネクタ 224"/>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6" name="テキスト ボックス 225"/>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8" name="テキスト ボックス 227"/>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133970</xdr:rowOff>
    </xdr:from>
    <xdr:to>
      <xdr:col>24</xdr:col>
      <xdr:colOff>62865</xdr:colOff>
      <xdr:row>98</xdr:row>
      <xdr:rowOff>126591</xdr:rowOff>
    </xdr:to>
    <xdr:cxnSp macro="">
      <xdr:nvCxnSpPr>
        <xdr:cNvPr id="230" name="直線コネクタ 229"/>
        <xdr:cNvCxnSpPr/>
      </xdr:nvCxnSpPr>
      <xdr:spPr>
        <a:xfrm flipV="1">
          <a:off x="4633595" y="15735920"/>
          <a:ext cx="1270" cy="1192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140647</xdr:rowOff>
    </xdr:from>
    <xdr:ext cx="534377" cy="259045"/>
    <xdr:sp macro="" textlink="">
      <xdr:nvSpPr>
        <xdr:cNvPr id="231" name="衛生費最小値テキスト"/>
        <xdr:cNvSpPr txBox="1"/>
      </xdr:nvSpPr>
      <xdr:spPr>
        <a:xfrm>
          <a:off x="4686300" y="16942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126591</xdr:rowOff>
    </xdr:from>
    <xdr:to>
      <xdr:col>24</xdr:col>
      <xdr:colOff>152400</xdr:colOff>
      <xdr:row>98</xdr:row>
      <xdr:rowOff>126591</xdr:rowOff>
    </xdr:to>
    <xdr:cxnSp macro="">
      <xdr:nvCxnSpPr>
        <xdr:cNvPr id="232" name="直線コネクタ 231"/>
        <xdr:cNvCxnSpPr/>
      </xdr:nvCxnSpPr>
      <xdr:spPr>
        <a:xfrm>
          <a:off x="4546600" y="16928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80647</xdr:rowOff>
    </xdr:from>
    <xdr:ext cx="690189" cy="259045"/>
    <xdr:sp macro="" textlink="">
      <xdr:nvSpPr>
        <xdr:cNvPr id="233" name="衛生費最大値テキスト"/>
        <xdr:cNvSpPr txBox="1"/>
      </xdr:nvSpPr>
      <xdr:spPr>
        <a:xfrm>
          <a:off x="4686300" y="155111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2,637,531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133970</xdr:rowOff>
    </xdr:from>
    <xdr:to>
      <xdr:col>24</xdr:col>
      <xdr:colOff>152400</xdr:colOff>
      <xdr:row>91</xdr:row>
      <xdr:rowOff>133970</xdr:rowOff>
    </xdr:to>
    <xdr:cxnSp macro="">
      <xdr:nvCxnSpPr>
        <xdr:cNvPr id="234" name="直線コネクタ 233"/>
        <xdr:cNvCxnSpPr/>
      </xdr:nvCxnSpPr>
      <xdr:spPr>
        <a:xfrm>
          <a:off x="4546600" y="157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98771</xdr:rowOff>
    </xdr:from>
    <xdr:to>
      <xdr:col>24</xdr:col>
      <xdr:colOff>63500</xdr:colOff>
      <xdr:row>98</xdr:row>
      <xdr:rowOff>103688</xdr:rowOff>
    </xdr:to>
    <xdr:cxnSp macro="">
      <xdr:nvCxnSpPr>
        <xdr:cNvPr id="235" name="直線コネクタ 234"/>
        <xdr:cNvCxnSpPr/>
      </xdr:nvCxnSpPr>
      <xdr:spPr>
        <a:xfrm flipV="1">
          <a:off x="3797300" y="16900871"/>
          <a:ext cx="838200" cy="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58097</xdr:rowOff>
    </xdr:from>
    <xdr:ext cx="599010" cy="259045"/>
    <xdr:sp macro="" textlink="">
      <xdr:nvSpPr>
        <xdr:cNvPr id="236" name="衛生費平均値テキスト"/>
        <xdr:cNvSpPr txBox="1"/>
      </xdr:nvSpPr>
      <xdr:spPr>
        <a:xfrm>
          <a:off x="4686300" y="166887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35220</xdr:rowOff>
    </xdr:from>
    <xdr:to>
      <xdr:col>24</xdr:col>
      <xdr:colOff>114300</xdr:colOff>
      <xdr:row>98</xdr:row>
      <xdr:rowOff>136820</xdr:rowOff>
    </xdr:to>
    <xdr:sp macro="" textlink="">
      <xdr:nvSpPr>
        <xdr:cNvPr id="237" name="フローチャート: 判断 236"/>
        <xdr:cNvSpPr/>
      </xdr:nvSpPr>
      <xdr:spPr>
        <a:xfrm>
          <a:off x="45847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103688</xdr:rowOff>
    </xdr:from>
    <xdr:to>
      <xdr:col>19</xdr:col>
      <xdr:colOff>177800</xdr:colOff>
      <xdr:row>98</xdr:row>
      <xdr:rowOff>104341</xdr:rowOff>
    </xdr:to>
    <xdr:cxnSp macro="">
      <xdr:nvCxnSpPr>
        <xdr:cNvPr id="238" name="直線コネクタ 237"/>
        <xdr:cNvCxnSpPr/>
      </xdr:nvCxnSpPr>
      <xdr:spPr>
        <a:xfrm flipV="1">
          <a:off x="2908300" y="16905788"/>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46030</xdr:rowOff>
    </xdr:from>
    <xdr:to>
      <xdr:col>20</xdr:col>
      <xdr:colOff>38100</xdr:colOff>
      <xdr:row>98</xdr:row>
      <xdr:rowOff>147630</xdr:rowOff>
    </xdr:to>
    <xdr:sp macro="" textlink="">
      <xdr:nvSpPr>
        <xdr:cNvPr id="239" name="フローチャート: 判断 238"/>
        <xdr:cNvSpPr/>
      </xdr:nvSpPr>
      <xdr:spPr>
        <a:xfrm>
          <a:off x="3746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164157</xdr:rowOff>
    </xdr:from>
    <xdr:ext cx="534377" cy="259045"/>
    <xdr:sp macro="" textlink="">
      <xdr:nvSpPr>
        <xdr:cNvPr id="240" name="テキスト ボックス 239"/>
        <xdr:cNvSpPr txBox="1"/>
      </xdr:nvSpPr>
      <xdr:spPr>
        <a:xfrm>
          <a:off x="3530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104341</xdr:rowOff>
    </xdr:from>
    <xdr:to>
      <xdr:col>15</xdr:col>
      <xdr:colOff>50800</xdr:colOff>
      <xdr:row>98</xdr:row>
      <xdr:rowOff>112020</xdr:rowOff>
    </xdr:to>
    <xdr:cxnSp macro="">
      <xdr:nvCxnSpPr>
        <xdr:cNvPr id="241" name="直線コネクタ 240"/>
        <xdr:cNvCxnSpPr/>
      </xdr:nvCxnSpPr>
      <xdr:spPr>
        <a:xfrm flipV="1">
          <a:off x="2019300" y="16906441"/>
          <a:ext cx="889000" cy="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49363</xdr:rowOff>
    </xdr:from>
    <xdr:to>
      <xdr:col>15</xdr:col>
      <xdr:colOff>101600</xdr:colOff>
      <xdr:row>98</xdr:row>
      <xdr:rowOff>150963</xdr:rowOff>
    </xdr:to>
    <xdr:sp macro="" textlink="">
      <xdr:nvSpPr>
        <xdr:cNvPr id="242" name="フローチャート: 判断 241"/>
        <xdr:cNvSpPr/>
      </xdr:nvSpPr>
      <xdr:spPr>
        <a:xfrm>
          <a:off x="2857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167490</xdr:rowOff>
    </xdr:from>
    <xdr:ext cx="534377" cy="259045"/>
    <xdr:sp macro="" textlink="">
      <xdr:nvSpPr>
        <xdr:cNvPr id="243" name="テキスト ボックス 242"/>
        <xdr:cNvSpPr txBox="1"/>
      </xdr:nvSpPr>
      <xdr:spPr>
        <a:xfrm>
          <a:off x="2641111" y="16626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111778</xdr:rowOff>
    </xdr:from>
    <xdr:to>
      <xdr:col>10</xdr:col>
      <xdr:colOff>114300</xdr:colOff>
      <xdr:row>98</xdr:row>
      <xdr:rowOff>112020</xdr:rowOff>
    </xdr:to>
    <xdr:cxnSp macro="">
      <xdr:nvCxnSpPr>
        <xdr:cNvPr id="244" name="直線コネクタ 243"/>
        <xdr:cNvCxnSpPr/>
      </xdr:nvCxnSpPr>
      <xdr:spPr>
        <a:xfrm>
          <a:off x="1130300" y="16913878"/>
          <a:ext cx="889000" cy="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53803</xdr:rowOff>
    </xdr:from>
    <xdr:to>
      <xdr:col>10</xdr:col>
      <xdr:colOff>165100</xdr:colOff>
      <xdr:row>98</xdr:row>
      <xdr:rowOff>155403</xdr:rowOff>
    </xdr:to>
    <xdr:sp macro="" textlink="">
      <xdr:nvSpPr>
        <xdr:cNvPr id="245" name="フローチャート: 判断 244"/>
        <xdr:cNvSpPr/>
      </xdr:nvSpPr>
      <xdr:spPr>
        <a:xfrm>
          <a:off x="1968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480</xdr:rowOff>
    </xdr:from>
    <xdr:ext cx="534377" cy="259045"/>
    <xdr:sp macro="" textlink="">
      <xdr:nvSpPr>
        <xdr:cNvPr id="246" name="テキスト ボックス 245"/>
        <xdr:cNvSpPr txBox="1"/>
      </xdr:nvSpPr>
      <xdr:spPr>
        <a:xfrm>
          <a:off x="1752111" y="16631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55896</xdr:rowOff>
    </xdr:from>
    <xdr:to>
      <xdr:col>6</xdr:col>
      <xdr:colOff>38100</xdr:colOff>
      <xdr:row>98</xdr:row>
      <xdr:rowOff>157496</xdr:rowOff>
    </xdr:to>
    <xdr:sp macro="" textlink="">
      <xdr:nvSpPr>
        <xdr:cNvPr id="247" name="フローチャート: 判断 246"/>
        <xdr:cNvSpPr/>
      </xdr:nvSpPr>
      <xdr:spPr>
        <a:xfrm>
          <a:off x="1079500" y="1685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2573</xdr:rowOff>
    </xdr:from>
    <xdr:ext cx="534377" cy="259045"/>
    <xdr:sp macro="" textlink="">
      <xdr:nvSpPr>
        <xdr:cNvPr id="248" name="テキスト ボックス 247"/>
        <xdr:cNvSpPr txBox="1"/>
      </xdr:nvSpPr>
      <xdr:spPr>
        <a:xfrm>
          <a:off x="863111" y="1663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47971</xdr:rowOff>
    </xdr:from>
    <xdr:to>
      <xdr:col>24</xdr:col>
      <xdr:colOff>114300</xdr:colOff>
      <xdr:row>98</xdr:row>
      <xdr:rowOff>149571</xdr:rowOff>
    </xdr:to>
    <xdr:sp macro="" textlink="">
      <xdr:nvSpPr>
        <xdr:cNvPr id="254" name="楕円 253"/>
        <xdr:cNvSpPr/>
      </xdr:nvSpPr>
      <xdr:spPr>
        <a:xfrm>
          <a:off x="4584700" y="1685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13646</xdr:rowOff>
    </xdr:from>
    <xdr:ext cx="534377" cy="259045"/>
    <xdr:sp macro="" textlink="">
      <xdr:nvSpPr>
        <xdr:cNvPr id="255" name="衛生費該当値テキスト"/>
        <xdr:cNvSpPr txBox="1"/>
      </xdr:nvSpPr>
      <xdr:spPr>
        <a:xfrm>
          <a:off x="4686300" y="16815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52888</xdr:rowOff>
    </xdr:from>
    <xdr:to>
      <xdr:col>20</xdr:col>
      <xdr:colOff>38100</xdr:colOff>
      <xdr:row>98</xdr:row>
      <xdr:rowOff>154488</xdr:rowOff>
    </xdr:to>
    <xdr:sp macro="" textlink="">
      <xdr:nvSpPr>
        <xdr:cNvPr id="256" name="楕円 255"/>
        <xdr:cNvSpPr/>
      </xdr:nvSpPr>
      <xdr:spPr>
        <a:xfrm>
          <a:off x="3746500" y="16854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145615</xdr:rowOff>
    </xdr:from>
    <xdr:ext cx="534377" cy="259045"/>
    <xdr:sp macro="" textlink="">
      <xdr:nvSpPr>
        <xdr:cNvPr id="257" name="テキスト ボックス 256"/>
        <xdr:cNvSpPr txBox="1"/>
      </xdr:nvSpPr>
      <xdr:spPr>
        <a:xfrm>
          <a:off x="3530111" y="1694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53541</xdr:rowOff>
    </xdr:from>
    <xdr:to>
      <xdr:col>15</xdr:col>
      <xdr:colOff>101600</xdr:colOff>
      <xdr:row>98</xdr:row>
      <xdr:rowOff>155141</xdr:rowOff>
    </xdr:to>
    <xdr:sp macro="" textlink="">
      <xdr:nvSpPr>
        <xdr:cNvPr id="258" name="楕円 257"/>
        <xdr:cNvSpPr/>
      </xdr:nvSpPr>
      <xdr:spPr>
        <a:xfrm>
          <a:off x="2857500" y="1685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146268</xdr:rowOff>
    </xdr:from>
    <xdr:ext cx="534377" cy="259045"/>
    <xdr:sp macro="" textlink="">
      <xdr:nvSpPr>
        <xdr:cNvPr id="259" name="テキスト ボックス 258"/>
        <xdr:cNvSpPr txBox="1"/>
      </xdr:nvSpPr>
      <xdr:spPr>
        <a:xfrm>
          <a:off x="2641111" y="1694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61220</xdr:rowOff>
    </xdr:from>
    <xdr:to>
      <xdr:col>10</xdr:col>
      <xdr:colOff>165100</xdr:colOff>
      <xdr:row>98</xdr:row>
      <xdr:rowOff>162820</xdr:rowOff>
    </xdr:to>
    <xdr:sp macro="" textlink="">
      <xdr:nvSpPr>
        <xdr:cNvPr id="260" name="楕円 259"/>
        <xdr:cNvSpPr/>
      </xdr:nvSpPr>
      <xdr:spPr>
        <a:xfrm>
          <a:off x="1968500" y="16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153947</xdr:rowOff>
    </xdr:from>
    <xdr:ext cx="534377" cy="259045"/>
    <xdr:sp macro="" textlink="">
      <xdr:nvSpPr>
        <xdr:cNvPr id="261" name="テキスト ボックス 260"/>
        <xdr:cNvSpPr txBox="1"/>
      </xdr:nvSpPr>
      <xdr:spPr>
        <a:xfrm>
          <a:off x="1752111" y="1695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60978</xdr:rowOff>
    </xdr:from>
    <xdr:to>
      <xdr:col>6</xdr:col>
      <xdr:colOff>38100</xdr:colOff>
      <xdr:row>98</xdr:row>
      <xdr:rowOff>162578</xdr:rowOff>
    </xdr:to>
    <xdr:sp macro="" textlink="">
      <xdr:nvSpPr>
        <xdr:cNvPr id="262" name="楕円 261"/>
        <xdr:cNvSpPr/>
      </xdr:nvSpPr>
      <xdr:spPr>
        <a:xfrm>
          <a:off x="1079500" y="1686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153705</xdr:rowOff>
    </xdr:from>
    <xdr:ext cx="534377" cy="259045"/>
    <xdr:sp macro="" textlink="">
      <xdr:nvSpPr>
        <xdr:cNvPr id="263" name="テキスト ボックス 262"/>
        <xdr:cNvSpPr txBox="1"/>
      </xdr:nvSpPr>
      <xdr:spPr>
        <a:xfrm>
          <a:off x="863111" y="1695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4" name="直線コネクタ 273"/>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5" name="テキスト ボックス 274"/>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7" name="テキスト ボックス 276"/>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8" name="直線コネクタ 277"/>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79" name="テキスト ボックス 278"/>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130442</xdr:rowOff>
    </xdr:from>
    <xdr:to>
      <xdr:col>54</xdr:col>
      <xdr:colOff>189865</xdr:colOff>
      <xdr:row>38</xdr:row>
      <xdr:rowOff>25400</xdr:rowOff>
    </xdr:to>
    <xdr:cxnSp macro="">
      <xdr:nvCxnSpPr>
        <xdr:cNvPr id="283" name="直線コネクタ 282"/>
        <xdr:cNvCxnSpPr/>
      </xdr:nvCxnSpPr>
      <xdr:spPr>
        <a:xfrm flipV="1">
          <a:off x="10475595" y="5273942"/>
          <a:ext cx="1270" cy="1266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4" name="労働費最小値テキスト"/>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5" name="直線コネクタ 284"/>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77119</xdr:rowOff>
    </xdr:from>
    <xdr:ext cx="534377" cy="259045"/>
    <xdr:sp macro="" textlink="">
      <xdr:nvSpPr>
        <xdr:cNvPr id="286" name="労働費最大値テキスト"/>
        <xdr:cNvSpPr txBox="1"/>
      </xdr:nvSpPr>
      <xdr:spPr>
        <a:xfrm>
          <a:off x="10528300" y="504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130442</xdr:rowOff>
    </xdr:from>
    <xdr:to>
      <xdr:col>55</xdr:col>
      <xdr:colOff>88900</xdr:colOff>
      <xdr:row>30</xdr:row>
      <xdr:rowOff>130442</xdr:rowOff>
    </xdr:to>
    <xdr:cxnSp macro="">
      <xdr:nvCxnSpPr>
        <xdr:cNvPr id="287" name="直線コネクタ 286"/>
        <xdr:cNvCxnSpPr/>
      </xdr:nvCxnSpPr>
      <xdr:spPr>
        <a:xfrm>
          <a:off x="10388600" y="527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168504</xdr:rowOff>
    </xdr:from>
    <xdr:to>
      <xdr:col>55</xdr:col>
      <xdr:colOff>0</xdr:colOff>
      <xdr:row>37</xdr:row>
      <xdr:rowOff>2426</xdr:rowOff>
    </xdr:to>
    <xdr:cxnSp macro="">
      <xdr:nvCxnSpPr>
        <xdr:cNvPr id="288" name="直線コネクタ 287"/>
        <xdr:cNvCxnSpPr/>
      </xdr:nvCxnSpPr>
      <xdr:spPr>
        <a:xfrm>
          <a:off x="9639300" y="6340704"/>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72870</xdr:rowOff>
    </xdr:from>
    <xdr:ext cx="378565" cy="259045"/>
    <xdr:sp macro="" textlink="">
      <xdr:nvSpPr>
        <xdr:cNvPr id="289" name="労働費平均値テキスト"/>
        <xdr:cNvSpPr txBox="1"/>
      </xdr:nvSpPr>
      <xdr:spPr>
        <a:xfrm>
          <a:off x="10528300" y="64165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94443</xdr:rowOff>
    </xdr:from>
    <xdr:to>
      <xdr:col>55</xdr:col>
      <xdr:colOff>50800</xdr:colOff>
      <xdr:row>38</xdr:row>
      <xdr:rowOff>24594</xdr:rowOff>
    </xdr:to>
    <xdr:sp macro="" textlink="">
      <xdr:nvSpPr>
        <xdr:cNvPr id="290" name="フローチャート: 判断 289"/>
        <xdr:cNvSpPr/>
      </xdr:nvSpPr>
      <xdr:spPr>
        <a:xfrm>
          <a:off x="10426700" y="64380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168504</xdr:rowOff>
    </xdr:from>
    <xdr:to>
      <xdr:col>50</xdr:col>
      <xdr:colOff>114300</xdr:colOff>
      <xdr:row>37</xdr:row>
      <xdr:rowOff>147015</xdr:rowOff>
    </xdr:to>
    <xdr:cxnSp macro="">
      <xdr:nvCxnSpPr>
        <xdr:cNvPr id="291" name="直線コネクタ 290"/>
        <xdr:cNvCxnSpPr/>
      </xdr:nvCxnSpPr>
      <xdr:spPr>
        <a:xfrm flipV="1">
          <a:off x="8750300" y="6340704"/>
          <a:ext cx="889000" cy="14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88328</xdr:rowOff>
    </xdr:from>
    <xdr:to>
      <xdr:col>50</xdr:col>
      <xdr:colOff>165100</xdr:colOff>
      <xdr:row>38</xdr:row>
      <xdr:rowOff>18478</xdr:rowOff>
    </xdr:to>
    <xdr:sp macro="" textlink="">
      <xdr:nvSpPr>
        <xdr:cNvPr id="292" name="フローチャート: 判断 291"/>
        <xdr:cNvSpPr/>
      </xdr:nvSpPr>
      <xdr:spPr>
        <a:xfrm>
          <a:off x="9588500" y="643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9606</xdr:rowOff>
    </xdr:from>
    <xdr:ext cx="469744" cy="259045"/>
    <xdr:sp macro="" textlink="">
      <xdr:nvSpPr>
        <xdr:cNvPr id="293" name="テキスト ボックス 292"/>
        <xdr:cNvSpPr txBox="1"/>
      </xdr:nvSpPr>
      <xdr:spPr>
        <a:xfrm>
          <a:off x="9404428" y="6524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147015</xdr:rowOff>
    </xdr:from>
    <xdr:to>
      <xdr:col>45</xdr:col>
      <xdr:colOff>177800</xdr:colOff>
      <xdr:row>37</xdr:row>
      <xdr:rowOff>148272</xdr:rowOff>
    </xdr:to>
    <xdr:cxnSp macro="">
      <xdr:nvCxnSpPr>
        <xdr:cNvPr id="294" name="直線コネクタ 293"/>
        <xdr:cNvCxnSpPr/>
      </xdr:nvCxnSpPr>
      <xdr:spPr>
        <a:xfrm flipV="1">
          <a:off x="7861300" y="6490665"/>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98673</xdr:rowOff>
    </xdr:from>
    <xdr:to>
      <xdr:col>46</xdr:col>
      <xdr:colOff>38100</xdr:colOff>
      <xdr:row>38</xdr:row>
      <xdr:rowOff>28823</xdr:rowOff>
    </xdr:to>
    <xdr:sp macro="" textlink="">
      <xdr:nvSpPr>
        <xdr:cNvPr id="295" name="フローチャート: 判断 294"/>
        <xdr:cNvSpPr/>
      </xdr:nvSpPr>
      <xdr:spPr>
        <a:xfrm>
          <a:off x="8699500" y="644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19949</xdr:rowOff>
    </xdr:from>
    <xdr:ext cx="378565" cy="259045"/>
    <xdr:sp macro="" textlink="">
      <xdr:nvSpPr>
        <xdr:cNvPr id="296" name="テキスト ボックス 295"/>
        <xdr:cNvSpPr txBox="1"/>
      </xdr:nvSpPr>
      <xdr:spPr>
        <a:xfrm>
          <a:off x="8561017" y="65350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148272</xdr:rowOff>
    </xdr:from>
    <xdr:to>
      <xdr:col>41</xdr:col>
      <xdr:colOff>50800</xdr:colOff>
      <xdr:row>37</xdr:row>
      <xdr:rowOff>152445</xdr:rowOff>
    </xdr:to>
    <xdr:cxnSp macro="">
      <xdr:nvCxnSpPr>
        <xdr:cNvPr id="297" name="直線コネクタ 296"/>
        <xdr:cNvCxnSpPr/>
      </xdr:nvCxnSpPr>
      <xdr:spPr>
        <a:xfrm flipV="1">
          <a:off x="6972300" y="6491922"/>
          <a:ext cx="889000" cy="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86843</xdr:rowOff>
    </xdr:from>
    <xdr:to>
      <xdr:col>41</xdr:col>
      <xdr:colOff>101600</xdr:colOff>
      <xdr:row>38</xdr:row>
      <xdr:rowOff>16993</xdr:rowOff>
    </xdr:to>
    <xdr:sp macro="" textlink="">
      <xdr:nvSpPr>
        <xdr:cNvPr id="298" name="フローチャート: 判断 297"/>
        <xdr:cNvSpPr/>
      </xdr:nvSpPr>
      <xdr:spPr>
        <a:xfrm>
          <a:off x="7810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33520</xdr:rowOff>
    </xdr:from>
    <xdr:ext cx="469744" cy="259045"/>
    <xdr:sp macro="" textlink="">
      <xdr:nvSpPr>
        <xdr:cNvPr id="299" name="テキスト ボックス 298"/>
        <xdr:cNvSpPr txBox="1"/>
      </xdr:nvSpPr>
      <xdr:spPr>
        <a:xfrm>
          <a:off x="7626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77699</xdr:rowOff>
    </xdr:from>
    <xdr:to>
      <xdr:col>36</xdr:col>
      <xdr:colOff>165100</xdr:colOff>
      <xdr:row>38</xdr:row>
      <xdr:rowOff>7849</xdr:rowOff>
    </xdr:to>
    <xdr:sp macro="" textlink="">
      <xdr:nvSpPr>
        <xdr:cNvPr id="300" name="フローチャート: 判断 299"/>
        <xdr:cNvSpPr/>
      </xdr:nvSpPr>
      <xdr:spPr>
        <a:xfrm>
          <a:off x="6921500" y="6421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24376</xdr:rowOff>
    </xdr:from>
    <xdr:ext cx="469744" cy="259045"/>
    <xdr:sp macro="" textlink="">
      <xdr:nvSpPr>
        <xdr:cNvPr id="301" name="テキスト ボックス 300"/>
        <xdr:cNvSpPr txBox="1"/>
      </xdr:nvSpPr>
      <xdr:spPr>
        <a:xfrm>
          <a:off x="6737428" y="6196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123076</xdr:rowOff>
    </xdr:from>
    <xdr:to>
      <xdr:col>55</xdr:col>
      <xdr:colOff>50800</xdr:colOff>
      <xdr:row>37</xdr:row>
      <xdr:rowOff>53226</xdr:rowOff>
    </xdr:to>
    <xdr:sp macro="" textlink="">
      <xdr:nvSpPr>
        <xdr:cNvPr id="307" name="楕円 306"/>
        <xdr:cNvSpPr/>
      </xdr:nvSpPr>
      <xdr:spPr>
        <a:xfrm>
          <a:off x="10426700" y="6295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145953</xdr:rowOff>
    </xdr:from>
    <xdr:ext cx="469744" cy="259045"/>
    <xdr:sp macro="" textlink="">
      <xdr:nvSpPr>
        <xdr:cNvPr id="308" name="労働費該当値テキスト"/>
        <xdr:cNvSpPr txBox="1"/>
      </xdr:nvSpPr>
      <xdr:spPr>
        <a:xfrm>
          <a:off x="10528300" y="6146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117704</xdr:rowOff>
    </xdr:from>
    <xdr:to>
      <xdr:col>50</xdr:col>
      <xdr:colOff>165100</xdr:colOff>
      <xdr:row>37</xdr:row>
      <xdr:rowOff>47854</xdr:rowOff>
    </xdr:to>
    <xdr:sp macro="" textlink="">
      <xdr:nvSpPr>
        <xdr:cNvPr id="309" name="楕円 308"/>
        <xdr:cNvSpPr/>
      </xdr:nvSpPr>
      <xdr:spPr>
        <a:xfrm>
          <a:off x="9588500" y="6289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64381</xdr:rowOff>
    </xdr:from>
    <xdr:ext cx="469744" cy="259045"/>
    <xdr:sp macro="" textlink="">
      <xdr:nvSpPr>
        <xdr:cNvPr id="310" name="テキスト ボックス 309"/>
        <xdr:cNvSpPr txBox="1"/>
      </xdr:nvSpPr>
      <xdr:spPr>
        <a:xfrm>
          <a:off x="9404428" y="606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96215</xdr:rowOff>
    </xdr:from>
    <xdr:to>
      <xdr:col>46</xdr:col>
      <xdr:colOff>38100</xdr:colOff>
      <xdr:row>38</xdr:row>
      <xdr:rowOff>26365</xdr:rowOff>
    </xdr:to>
    <xdr:sp macro="" textlink="">
      <xdr:nvSpPr>
        <xdr:cNvPr id="311" name="楕円 310"/>
        <xdr:cNvSpPr/>
      </xdr:nvSpPr>
      <xdr:spPr>
        <a:xfrm>
          <a:off x="8699500" y="643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42892</xdr:rowOff>
    </xdr:from>
    <xdr:ext cx="378565" cy="259045"/>
    <xdr:sp macro="" textlink="">
      <xdr:nvSpPr>
        <xdr:cNvPr id="312" name="テキスト ボックス 311"/>
        <xdr:cNvSpPr txBox="1"/>
      </xdr:nvSpPr>
      <xdr:spPr>
        <a:xfrm>
          <a:off x="8561017" y="6215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97472</xdr:rowOff>
    </xdr:from>
    <xdr:to>
      <xdr:col>41</xdr:col>
      <xdr:colOff>101600</xdr:colOff>
      <xdr:row>38</xdr:row>
      <xdr:rowOff>27622</xdr:rowOff>
    </xdr:to>
    <xdr:sp macro="" textlink="">
      <xdr:nvSpPr>
        <xdr:cNvPr id="313" name="楕円 312"/>
        <xdr:cNvSpPr/>
      </xdr:nvSpPr>
      <xdr:spPr>
        <a:xfrm>
          <a:off x="7810500" y="6441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18749</xdr:rowOff>
    </xdr:from>
    <xdr:ext cx="378565" cy="259045"/>
    <xdr:sp macro="" textlink="">
      <xdr:nvSpPr>
        <xdr:cNvPr id="314" name="テキスト ボックス 313"/>
        <xdr:cNvSpPr txBox="1"/>
      </xdr:nvSpPr>
      <xdr:spPr>
        <a:xfrm>
          <a:off x="7672017" y="65338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101645</xdr:rowOff>
    </xdr:from>
    <xdr:to>
      <xdr:col>36</xdr:col>
      <xdr:colOff>165100</xdr:colOff>
      <xdr:row>38</xdr:row>
      <xdr:rowOff>31795</xdr:rowOff>
    </xdr:to>
    <xdr:sp macro="" textlink="">
      <xdr:nvSpPr>
        <xdr:cNvPr id="315" name="楕円 314"/>
        <xdr:cNvSpPr/>
      </xdr:nvSpPr>
      <xdr:spPr>
        <a:xfrm>
          <a:off x="6921500" y="644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22921</xdr:rowOff>
    </xdr:from>
    <xdr:ext cx="378565" cy="259045"/>
    <xdr:sp macro="" textlink="">
      <xdr:nvSpPr>
        <xdr:cNvPr id="316" name="テキスト ボックス 315"/>
        <xdr:cNvSpPr txBox="1"/>
      </xdr:nvSpPr>
      <xdr:spPr>
        <a:xfrm>
          <a:off x="6783017" y="6538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7" name="直線コネクタ 326"/>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8" name="テキスト ボックス 327"/>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9" name="直線コネクタ 328"/>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0" name="テキスト ボックス 329"/>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1" name="直線コネクタ 330"/>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2" name="テキスト ボックス 331"/>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3" name="直線コネクタ 332"/>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4" name="テキスト ボックス 333"/>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9699</xdr:rowOff>
    </xdr:from>
    <xdr:to>
      <xdr:col>54</xdr:col>
      <xdr:colOff>189865</xdr:colOff>
      <xdr:row>58</xdr:row>
      <xdr:rowOff>131923</xdr:rowOff>
    </xdr:to>
    <xdr:cxnSp macro="">
      <xdr:nvCxnSpPr>
        <xdr:cNvPr id="338" name="直線コネクタ 337"/>
        <xdr:cNvCxnSpPr/>
      </xdr:nvCxnSpPr>
      <xdr:spPr>
        <a:xfrm flipV="1">
          <a:off x="10475595" y="8582199"/>
          <a:ext cx="1270" cy="14938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135750</xdr:rowOff>
    </xdr:from>
    <xdr:ext cx="469744" cy="259045"/>
    <xdr:sp macro="" textlink="">
      <xdr:nvSpPr>
        <xdr:cNvPr id="339" name="農林水産業費最小値テキスト"/>
        <xdr:cNvSpPr txBox="1"/>
      </xdr:nvSpPr>
      <xdr:spPr>
        <a:xfrm>
          <a:off x="10528300" y="1007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131923</xdr:rowOff>
    </xdr:from>
    <xdr:to>
      <xdr:col>55</xdr:col>
      <xdr:colOff>88900</xdr:colOff>
      <xdr:row>58</xdr:row>
      <xdr:rowOff>131923</xdr:rowOff>
    </xdr:to>
    <xdr:cxnSp macro="">
      <xdr:nvCxnSpPr>
        <xdr:cNvPr id="340" name="直線コネクタ 339"/>
        <xdr:cNvCxnSpPr/>
      </xdr:nvCxnSpPr>
      <xdr:spPr>
        <a:xfrm>
          <a:off x="10388600" y="10076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127826</xdr:rowOff>
    </xdr:from>
    <xdr:ext cx="599010" cy="259045"/>
    <xdr:sp macro="" textlink="">
      <xdr:nvSpPr>
        <xdr:cNvPr id="341" name="農林水産業費最大値テキスト"/>
        <xdr:cNvSpPr txBox="1"/>
      </xdr:nvSpPr>
      <xdr:spPr>
        <a:xfrm>
          <a:off x="10528300" y="835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328,434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9699</xdr:rowOff>
    </xdr:from>
    <xdr:to>
      <xdr:col>55</xdr:col>
      <xdr:colOff>88900</xdr:colOff>
      <xdr:row>50</xdr:row>
      <xdr:rowOff>9699</xdr:rowOff>
    </xdr:to>
    <xdr:cxnSp macro="">
      <xdr:nvCxnSpPr>
        <xdr:cNvPr id="342" name="直線コネクタ 341"/>
        <xdr:cNvCxnSpPr/>
      </xdr:nvCxnSpPr>
      <xdr:spPr>
        <a:xfrm>
          <a:off x="10388600" y="8582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119688</xdr:rowOff>
    </xdr:from>
    <xdr:to>
      <xdr:col>55</xdr:col>
      <xdr:colOff>0</xdr:colOff>
      <xdr:row>57</xdr:row>
      <xdr:rowOff>144871</xdr:rowOff>
    </xdr:to>
    <xdr:cxnSp macro="">
      <xdr:nvCxnSpPr>
        <xdr:cNvPr id="343" name="直線コネクタ 342"/>
        <xdr:cNvCxnSpPr/>
      </xdr:nvCxnSpPr>
      <xdr:spPr>
        <a:xfrm>
          <a:off x="9639300" y="9892338"/>
          <a:ext cx="838200" cy="25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47230</xdr:rowOff>
    </xdr:from>
    <xdr:ext cx="534377" cy="259045"/>
    <xdr:sp macro="" textlink="">
      <xdr:nvSpPr>
        <xdr:cNvPr id="344" name="農林水産業費平均値テキスト"/>
        <xdr:cNvSpPr txBox="1"/>
      </xdr:nvSpPr>
      <xdr:spPr>
        <a:xfrm>
          <a:off x="10528300" y="9648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24353</xdr:rowOff>
    </xdr:from>
    <xdr:to>
      <xdr:col>55</xdr:col>
      <xdr:colOff>50800</xdr:colOff>
      <xdr:row>57</xdr:row>
      <xdr:rowOff>125953</xdr:rowOff>
    </xdr:to>
    <xdr:sp macro="" textlink="">
      <xdr:nvSpPr>
        <xdr:cNvPr id="345" name="フローチャート: 判断 344"/>
        <xdr:cNvSpPr/>
      </xdr:nvSpPr>
      <xdr:spPr>
        <a:xfrm>
          <a:off x="10426700" y="9797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119688</xdr:rowOff>
    </xdr:from>
    <xdr:to>
      <xdr:col>50</xdr:col>
      <xdr:colOff>114300</xdr:colOff>
      <xdr:row>57</xdr:row>
      <xdr:rowOff>162468</xdr:rowOff>
    </xdr:to>
    <xdr:cxnSp macro="">
      <xdr:nvCxnSpPr>
        <xdr:cNvPr id="346" name="直線コネクタ 345"/>
        <xdr:cNvCxnSpPr/>
      </xdr:nvCxnSpPr>
      <xdr:spPr>
        <a:xfrm flipV="1">
          <a:off x="8750300" y="9892338"/>
          <a:ext cx="8890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42521</xdr:rowOff>
    </xdr:from>
    <xdr:to>
      <xdr:col>50</xdr:col>
      <xdr:colOff>165100</xdr:colOff>
      <xdr:row>57</xdr:row>
      <xdr:rowOff>144121</xdr:rowOff>
    </xdr:to>
    <xdr:sp macro="" textlink="">
      <xdr:nvSpPr>
        <xdr:cNvPr id="347" name="フローチャート: 判断 346"/>
        <xdr:cNvSpPr/>
      </xdr:nvSpPr>
      <xdr:spPr>
        <a:xfrm>
          <a:off x="9588500" y="981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160648</xdr:rowOff>
    </xdr:from>
    <xdr:ext cx="534377" cy="259045"/>
    <xdr:sp macro="" textlink="">
      <xdr:nvSpPr>
        <xdr:cNvPr id="348" name="テキスト ボックス 347"/>
        <xdr:cNvSpPr txBox="1"/>
      </xdr:nvSpPr>
      <xdr:spPr>
        <a:xfrm>
          <a:off x="9372111" y="959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125344</xdr:rowOff>
    </xdr:from>
    <xdr:to>
      <xdr:col>45</xdr:col>
      <xdr:colOff>177800</xdr:colOff>
      <xdr:row>57</xdr:row>
      <xdr:rowOff>162468</xdr:rowOff>
    </xdr:to>
    <xdr:cxnSp macro="">
      <xdr:nvCxnSpPr>
        <xdr:cNvPr id="349" name="直線コネクタ 348"/>
        <xdr:cNvCxnSpPr/>
      </xdr:nvCxnSpPr>
      <xdr:spPr>
        <a:xfrm>
          <a:off x="7861300" y="9897994"/>
          <a:ext cx="889000" cy="37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28316</xdr:rowOff>
    </xdr:from>
    <xdr:to>
      <xdr:col>46</xdr:col>
      <xdr:colOff>38100</xdr:colOff>
      <xdr:row>57</xdr:row>
      <xdr:rowOff>129916</xdr:rowOff>
    </xdr:to>
    <xdr:sp macro="" textlink="">
      <xdr:nvSpPr>
        <xdr:cNvPr id="350" name="フローチャート: 判断 349"/>
        <xdr:cNvSpPr/>
      </xdr:nvSpPr>
      <xdr:spPr>
        <a:xfrm>
          <a:off x="8699500" y="980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146443</xdr:rowOff>
    </xdr:from>
    <xdr:ext cx="534377" cy="259045"/>
    <xdr:sp macro="" textlink="">
      <xdr:nvSpPr>
        <xdr:cNvPr id="351" name="テキスト ボックス 350"/>
        <xdr:cNvSpPr txBox="1"/>
      </xdr:nvSpPr>
      <xdr:spPr>
        <a:xfrm>
          <a:off x="8483111" y="957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125344</xdr:rowOff>
    </xdr:from>
    <xdr:to>
      <xdr:col>41</xdr:col>
      <xdr:colOff>50800</xdr:colOff>
      <xdr:row>57</xdr:row>
      <xdr:rowOff>163164</xdr:rowOff>
    </xdr:to>
    <xdr:cxnSp macro="">
      <xdr:nvCxnSpPr>
        <xdr:cNvPr id="352" name="直線コネクタ 351"/>
        <xdr:cNvCxnSpPr/>
      </xdr:nvCxnSpPr>
      <xdr:spPr>
        <a:xfrm flipV="1">
          <a:off x="6972300" y="9897994"/>
          <a:ext cx="889000" cy="37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56233</xdr:rowOff>
    </xdr:from>
    <xdr:to>
      <xdr:col>41</xdr:col>
      <xdr:colOff>101600</xdr:colOff>
      <xdr:row>57</xdr:row>
      <xdr:rowOff>157833</xdr:rowOff>
    </xdr:to>
    <xdr:sp macro="" textlink="">
      <xdr:nvSpPr>
        <xdr:cNvPr id="353" name="フローチャート: 判断 352"/>
        <xdr:cNvSpPr/>
      </xdr:nvSpPr>
      <xdr:spPr>
        <a:xfrm>
          <a:off x="7810500" y="982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2910</xdr:rowOff>
    </xdr:from>
    <xdr:ext cx="534377" cy="259045"/>
    <xdr:sp macro="" textlink="">
      <xdr:nvSpPr>
        <xdr:cNvPr id="354" name="テキスト ボックス 353"/>
        <xdr:cNvSpPr txBox="1"/>
      </xdr:nvSpPr>
      <xdr:spPr>
        <a:xfrm>
          <a:off x="7594111" y="960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45027</xdr:rowOff>
    </xdr:from>
    <xdr:to>
      <xdr:col>36</xdr:col>
      <xdr:colOff>165100</xdr:colOff>
      <xdr:row>57</xdr:row>
      <xdr:rowOff>146627</xdr:rowOff>
    </xdr:to>
    <xdr:sp macro="" textlink="">
      <xdr:nvSpPr>
        <xdr:cNvPr id="355" name="フローチャート: 判断 354"/>
        <xdr:cNvSpPr/>
      </xdr:nvSpPr>
      <xdr:spPr>
        <a:xfrm>
          <a:off x="6921500" y="98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163154</xdr:rowOff>
    </xdr:from>
    <xdr:ext cx="534377" cy="259045"/>
    <xdr:sp macro="" textlink="">
      <xdr:nvSpPr>
        <xdr:cNvPr id="356" name="テキスト ボックス 355"/>
        <xdr:cNvSpPr txBox="1"/>
      </xdr:nvSpPr>
      <xdr:spPr>
        <a:xfrm>
          <a:off x="6705111" y="95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94071</xdr:rowOff>
    </xdr:from>
    <xdr:to>
      <xdr:col>55</xdr:col>
      <xdr:colOff>50800</xdr:colOff>
      <xdr:row>58</xdr:row>
      <xdr:rowOff>24221</xdr:rowOff>
    </xdr:to>
    <xdr:sp macro="" textlink="">
      <xdr:nvSpPr>
        <xdr:cNvPr id="362" name="楕円 361"/>
        <xdr:cNvSpPr/>
      </xdr:nvSpPr>
      <xdr:spPr>
        <a:xfrm>
          <a:off x="10426700" y="98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72498</xdr:rowOff>
    </xdr:from>
    <xdr:ext cx="534377" cy="259045"/>
    <xdr:sp macro="" textlink="">
      <xdr:nvSpPr>
        <xdr:cNvPr id="363" name="農林水産業費該当値テキスト"/>
        <xdr:cNvSpPr txBox="1"/>
      </xdr:nvSpPr>
      <xdr:spPr>
        <a:xfrm>
          <a:off x="10528300" y="9845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68888</xdr:rowOff>
    </xdr:from>
    <xdr:to>
      <xdr:col>50</xdr:col>
      <xdr:colOff>165100</xdr:colOff>
      <xdr:row>57</xdr:row>
      <xdr:rowOff>170488</xdr:rowOff>
    </xdr:to>
    <xdr:sp macro="" textlink="">
      <xdr:nvSpPr>
        <xdr:cNvPr id="364" name="楕円 363"/>
        <xdr:cNvSpPr/>
      </xdr:nvSpPr>
      <xdr:spPr>
        <a:xfrm>
          <a:off x="9588500" y="9841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161615</xdr:rowOff>
    </xdr:from>
    <xdr:ext cx="534377" cy="259045"/>
    <xdr:sp macro="" textlink="">
      <xdr:nvSpPr>
        <xdr:cNvPr id="365" name="テキスト ボックス 364"/>
        <xdr:cNvSpPr txBox="1"/>
      </xdr:nvSpPr>
      <xdr:spPr>
        <a:xfrm>
          <a:off x="9372111" y="9934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111668</xdr:rowOff>
    </xdr:from>
    <xdr:to>
      <xdr:col>46</xdr:col>
      <xdr:colOff>38100</xdr:colOff>
      <xdr:row>58</xdr:row>
      <xdr:rowOff>41818</xdr:rowOff>
    </xdr:to>
    <xdr:sp macro="" textlink="">
      <xdr:nvSpPr>
        <xdr:cNvPr id="366" name="楕円 365"/>
        <xdr:cNvSpPr/>
      </xdr:nvSpPr>
      <xdr:spPr>
        <a:xfrm>
          <a:off x="8699500" y="988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32945</xdr:rowOff>
    </xdr:from>
    <xdr:ext cx="534377" cy="259045"/>
    <xdr:sp macro="" textlink="">
      <xdr:nvSpPr>
        <xdr:cNvPr id="367" name="テキスト ボックス 366"/>
        <xdr:cNvSpPr txBox="1"/>
      </xdr:nvSpPr>
      <xdr:spPr>
        <a:xfrm>
          <a:off x="8483111" y="9977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74544</xdr:rowOff>
    </xdr:from>
    <xdr:to>
      <xdr:col>41</xdr:col>
      <xdr:colOff>101600</xdr:colOff>
      <xdr:row>58</xdr:row>
      <xdr:rowOff>4694</xdr:rowOff>
    </xdr:to>
    <xdr:sp macro="" textlink="">
      <xdr:nvSpPr>
        <xdr:cNvPr id="368" name="楕円 367"/>
        <xdr:cNvSpPr/>
      </xdr:nvSpPr>
      <xdr:spPr>
        <a:xfrm>
          <a:off x="7810500" y="984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167271</xdr:rowOff>
    </xdr:from>
    <xdr:ext cx="534377" cy="259045"/>
    <xdr:sp macro="" textlink="">
      <xdr:nvSpPr>
        <xdr:cNvPr id="369" name="テキスト ボックス 368"/>
        <xdr:cNvSpPr txBox="1"/>
      </xdr:nvSpPr>
      <xdr:spPr>
        <a:xfrm>
          <a:off x="7594111" y="993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112364</xdr:rowOff>
    </xdr:from>
    <xdr:to>
      <xdr:col>36</xdr:col>
      <xdr:colOff>165100</xdr:colOff>
      <xdr:row>58</xdr:row>
      <xdr:rowOff>42514</xdr:rowOff>
    </xdr:to>
    <xdr:sp macro="" textlink="">
      <xdr:nvSpPr>
        <xdr:cNvPr id="370" name="楕円 369"/>
        <xdr:cNvSpPr/>
      </xdr:nvSpPr>
      <xdr:spPr>
        <a:xfrm>
          <a:off x="6921500" y="988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33641</xdr:rowOff>
    </xdr:from>
    <xdr:ext cx="534377" cy="259045"/>
    <xdr:sp macro="" textlink="">
      <xdr:nvSpPr>
        <xdr:cNvPr id="371" name="テキスト ボックス 370"/>
        <xdr:cNvSpPr txBox="1"/>
      </xdr:nvSpPr>
      <xdr:spPr>
        <a:xfrm>
          <a:off x="6705111" y="997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124651</xdr:rowOff>
    </xdr:from>
    <xdr:to>
      <xdr:col>54</xdr:col>
      <xdr:colOff>189865</xdr:colOff>
      <xdr:row>79</xdr:row>
      <xdr:rowOff>39643</xdr:rowOff>
    </xdr:to>
    <xdr:cxnSp macro="">
      <xdr:nvCxnSpPr>
        <xdr:cNvPr id="395" name="直線コネクタ 394"/>
        <xdr:cNvCxnSpPr/>
      </xdr:nvCxnSpPr>
      <xdr:spPr>
        <a:xfrm flipV="1">
          <a:off x="10475595" y="12126151"/>
          <a:ext cx="1270" cy="1458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43470</xdr:rowOff>
    </xdr:from>
    <xdr:ext cx="469744" cy="259045"/>
    <xdr:sp macro="" textlink="">
      <xdr:nvSpPr>
        <xdr:cNvPr id="396" name="商工費最小値テキスト"/>
        <xdr:cNvSpPr txBox="1"/>
      </xdr:nvSpPr>
      <xdr:spPr>
        <a:xfrm>
          <a:off x="10528300" y="13588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39643</xdr:rowOff>
    </xdr:from>
    <xdr:to>
      <xdr:col>55</xdr:col>
      <xdr:colOff>88900</xdr:colOff>
      <xdr:row>79</xdr:row>
      <xdr:rowOff>39643</xdr:rowOff>
    </xdr:to>
    <xdr:cxnSp macro="">
      <xdr:nvCxnSpPr>
        <xdr:cNvPr id="397" name="直線コネクタ 396"/>
        <xdr:cNvCxnSpPr/>
      </xdr:nvCxnSpPr>
      <xdr:spPr>
        <a:xfrm>
          <a:off x="10388600" y="13584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71328</xdr:rowOff>
    </xdr:from>
    <xdr:ext cx="599010" cy="259045"/>
    <xdr:sp macro="" textlink="">
      <xdr:nvSpPr>
        <xdr:cNvPr id="398" name="商工費最大値テキスト"/>
        <xdr:cNvSpPr txBox="1"/>
      </xdr:nvSpPr>
      <xdr:spPr>
        <a:xfrm>
          <a:off x="10528300" y="11901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124651</xdr:rowOff>
    </xdr:from>
    <xdr:to>
      <xdr:col>55</xdr:col>
      <xdr:colOff>88900</xdr:colOff>
      <xdr:row>70</xdr:row>
      <xdr:rowOff>124651</xdr:rowOff>
    </xdr:to>
    <xdr:cxnSp macro="">
      <xdr:nvCxnSpPr>
        <xdr:cNvPr id="399" name="直線コネクタ 398"/>
        <xdr:cNvCxnSpPr/>
      </xdr:nvCxnSpPr>
      <xdr:spPr>
        <a:xfrm>
          <a:off x="10388600" y="12126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17563</xdr:rowOff>
    </xdr:from>
    <xdr:to>
      <xdr:col>55</xdr:col>
      <xdr:colOff>0</xdr:colOff>
      <xdr:row>78</xdr:row>
      <xdr:rowOff>18390</xdr:rowOff>
    </xdr:to>
    <xdr:cxnSp macro="">
      <xdr:nvCxnSpPr>
        <xdr:cNvPr id="400" name="直線コネクタ 399"/>
        <xdr:cNvCxnSpPr/>
      </xdr:nvCxnSpPr>
      <xdr:spPr>
        <a:xfrm>
          <a:off x="9639300" y="13390663"/>
          <a:ext cx="838200" cy="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151037</xdr:rowOff>
    </xdr:from>
    <xdr:ext cx="534377" cy="259045"/>
    <xdr:sp macro="" textlink="">
      <xdr:nvSpPr>
        <xdr:cNvPr id="401" name="商工費平均値テキスト"/>
        <xdr:cNvSpPr txBox="1"/>
      </xdr:nvSpPr>
      <xdr:spPr>
        <a:xfrm>
          <a:off x="10528300" y="13352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1160</xdr:rowOff>
    </xdr:from>
    <xdr:to>
      <xdr:col>55</xdr:col>
      <xdr:colOff>50800</xdr:colOff>
      <xdr:row>78</xdr:row>
      <xdr:rowOff>102760</xdr:rowOff>
    </xdr:to>
    <xdr:sp macro="" textlink="">
      <xdr:nvSpPr>
        <xdr:cNvPr id="402" name="フローチャート: 判断 401"/>
        <xdr:cNvSpPr/>
      </xdr:nvSpPr>
      <xdr:spPr>
        <a:xfrm>
          <a:off x="104267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17563</xdr:rowOff>
    </xdr:from>
    <xdr:to>
      <xdr:col>50</xdr:col>
      <xdr:colOff>114300</xdr:colOff>
      <xdr:row>78</xdr:row>
      <xdr:rowOff>51136</xdr:rowOff>
    </xdr:to>
    <xdr:cxnSp macro="">
      <xdr:nvCxnSpPr>
        <xdr:cNvPr id="403" name="直線コネクタ 402"/>
        <xdr:cNvCxnSpPr/>
      </xdr:nvCxnSpPr>
      <xdr:spPr>
        <a:xfrm flipV="1">
          <a:off x="8750300" y="13390663"/>
          <a:ext cx="889000" cy="33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162235</xdr:rowOff>
    </xdr:from>
    <xdr:to>
      <xdr:col>50</xdr:col>
      <xdr:colOff>165100</xdr:colOff>
      <xdr:row>78</xdr:row>
      <xdr:rowOff>92385</xdr:rowOff>
    </xdr:to>
    <xdr:sp macro="" textlink="">
      <xdr:nvSpPr>
        <xdr:cNvPr id="404" name="フローチャート: 判断 403"/>
        <xdr:cNvSpPr/>
      </xdr:nvSpPr>
      <xdr:spPr>
        <a:xfrm>
          <a:off x="9588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83512</xdr:rowOff>
    </xdr:from>
    <xdr:ext cx="534377" cy="259045"/>
    <xdr:sp macro="" textlink="">
      <xdr:nvSpPr>
        <xdr:cNvPr id="405" name="テキスト ボックス 404"/>
        <xdr:cNvSpPr txBox="1"/>
      </xdr:nvSpPr>
      <xdr:spPr>
        <a:xfrm>
          <a:off x="9372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149123</xdr:rowOff>
    </xdr:from>
    <xdr:to>
      <xdr:col>45</xdr:col>
      <xdr:colOff>177800</xdr:colOff>
      <xdr:row>78</xdr:row>
      <xdr:rowOff>51136</xdr:rowOff>
    </xdr:to>
    <xdr:cxnSp macro="">
      <xdr:nvCxnSpPr>
        <xdr:cNvPr id="406" name="直線コネクタ 405"/>
        <xdr:cNvCxnSpPr/>
      </xdr:nvCxnSpPr>
      <xdr:spPr>
        <a:xfrm>
          <a:off x="7861300" y="13350773"/>
          <a:ext cx="889000" cy="7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10959</xdr:rowOff>
    </xdr:from>
    <xdr:to>
      <xdr:col>46</xdr:col>
      <xdr:colOff>38100</xdr:colOff>
      <xdr:row>78</xdr:row>
      <xdr:rowOff>112559</xdr:rowOff>
    </xdr:to>
    <xdr:sp macro="" textlink="">
      <xdr:nvSpPr>
        <xdr:cNvPr id="407" name="フローチャート: 判断 406"/>
        <xdr:cNvSpPr/>
      </xdr:nvSpPr>
      <xdr:spPr>
        <a:xfrm>
          <a:off x="8699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103686</xdr:rowOff>
    </xdr:from>
    <xdr:ext cx="534377" cy="259045"/>
    <xdr:sp macro="" textlink="">
      <xdr:nvSpPr>
        <xdr:cNvPr id="408" name="テキスト ボックス 407"/>
        <xdr:cNvSpPr txBox="1"/>
      </xdr:nvSpPr>
      <xdr:spPr>
        <a:xfrm>
          <a:off x="8483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149123</xdr:rowOff>
    </xdr:from>
    <xdr:to>
      <xdr:col>41</xdr:col>
      <xdr:colOff>50800</xdr:colOff>
      <xdr:row>78</xdr:row>
      <xdr:rowOff>73647</xdr:rowOff>
    </xdr:to>
    <xdr:cxnSp macro="">
      <xdr:nvCxnSpPr>
        <xdr:cNvPr id="409" name="直線コネクタ 408"/>
        <xdr:cNvCxnSpPr/>
      </xdr:nvCxnSpPr>
      <xdr:spPr>
        <a:xfrm flipV="1">
          <a:off x="6972300" y="13350773"/>
          <a:ext cx="889000" cy="95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14101</xdr:rowOff>
    </xdr:from>
    <xdr:to>
      <xdr:col>41</xdr:col>
      <xdr:colOff>101600</xdr:colOff>
      <xdr:row>78</xdr:row>
      <xdr:rowOff>115701</xdr:rowOff>
    </xdr:to>
    <xdr:sp macro="" textlink="">
      <xdr:nvSpPr>
        <xdr:cNvPr id="410" name="フローチャート: 判断 409"/>
        <xdr:cNvSpPr/>
      </xdr:nvSpPr>
      <xdr:spPr>
        <a:xfrm>
          <a:off x="7810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106828</xdr:rowOff>
    </xdr:from>
    <xdr:ext cx="534377" cy="259045"/>
    <xdr:sp macro="" textlink="">
      <xdr:nvSpPr>
        <xdr:cNvPr id="411" name="テキスト ボックス 410"/>
        <xdr:cNvSpPr txBox="1"/>
      </xdr:nvSpPr>
      <xdr:spPr>
        <a:xfrm>
          <a:off x="7594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27262</xdr:rowOff>
    </xdr:from>
    <xdr:to>
      <xdr:col>36</xdr:col>
      <xdr:colOff>165100</xdr:colOff>
      <xdr:row>78</xdr:row>
      <xdr:rowOff>128862</xdr:rowOff>
    </xdr:to>
    <xdr:sp macro="" textlink="">
      <xdr:nvSpPr>
        <xdr:cNvPr id="412" name="フローチャート: 判断 411"/>
        <xdr:cNvSpPr/>
      </xdr:nvSpPr>
      <xdr:spPr>
        <a:xfrm>
          <a:off x="6921500" y="13400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119989</xdr:rowOff>
    </xdr:from>
    <xdr:ext cx="534377" cy="259045"/>
    <xdr:sp macro="" textlink="">
      <xdr:nvSpPr>
        <xdr:cNvPr id="413" name="テキスト ボックス 412"/>
        <xdr:cNvSpPr txBox="1"/>
      </xdr:nvSpPr>
      <xdr:spPr>
        <a:xfrm>
          <a:off x="6705111" y="13493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139040</xdr:rowOff>
    </xdr:from>
    <xdr:to>
      <xdr:col>55</xdr:col>
      <xdr:colOff>50800</xdr:colOff>
      <xdr:row>78</xdr:row>
      <xdr:rowOff>69190</xdr:rowOff>
    </xdr:to>
    <xdr:sp macro="" textlink="">
      <xdr:nvSpPr>
        <xdr:cNvPr id="419" name="楕円 418"/>
        <xdr:cNvSpPr/>
      </xdr:nvSpPr>
      <xdr:spPr>
        <a:xfrm>
          <a:off x="10426700" y="1334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161917</xdr:rowOff>
    </xdr:from>
    <xdr:ext cx="534377" cy="259045"/>
    <xdr:sp macro="" textlink="">
      <xdr:nvSpPr>
        <xdr:cNvPr id="420" name="商工費該当値テキスト"/>
        <xdr:cNvSpPr txBox="1"/>
      </xdr:nvSpPr>
      <xdr:spPr>
        <a:xfrm>
          <a:off x="10528300" y="1319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138213</xdr:rowOff>
    </xdr:from>
    <xdr:to>
      <xdr:col>50</xdr:col>
      <xdr:colOff>165100</xdr:colOff>
      <xdr:row>78</xdr:row>
      <xdr:rowOff>68363</xdr:rowOff>
    </xdr:to>
    <xdr:sp macro="" textlink="">
      <xdr:nvSpPr>
        <xdr:cNvPr id="421" name="楕円 420"/>
        <xdr:cNvSpPr/>
      </xdr:nvSpPr>
      <xdr:spPr>
        <a:xfrm>
          <a:off x="9588500" y="133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84890</xdr:rowOff>
    </xdr:from>
    <xdr:ext cx="534377" cy="259045"/>
    <xdr:sp macro="" textlink="">
      <xdr:nvSpPr>
        <xdr:cNvPr id="422" name="テキスト ボックス 421"/>
        <xdr:cNvSpPr txBox="1"/>
      </xdr:nvSpPr>
      <xdr:spPr>
        <a:xfrm>
          <a:off x="9372111" y="131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336</xdr:rowOff>
    </xdr:from>
    <xdr:to>
      <xdr:col>46</xdr:col>
      <xdr:colOff>38100</xdr:colOff>
      <xdr:row>78</xdr:row>
      <xdr:rowOff>101936</xdr:rowOff>
    </xdr:to>
    <xdr:sp macro="" textlink="">
      <xdr:nvSpPr>
        <xdr:cNvPr id="423" name="楕円 422"/>
        <xdr:cNvSpPr/>
      </xdr:nvSpPr>
      <xdr:spPr>
        <a:xfrm>
          <a:off x="8699500" y="1337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118463</xdr:rowOff>
    </xdr:from>
    <xdr:ext cx="534377" cy="259045"/>
    <xdr:sp macro="" textlink="">
      <xdr:nvSpPr>
        <xdr:cNvPr id="424" name="テキスト ボックス 423"/>
        <xdr:cNvSpPr txBox="1"/>
      </xdr:nvSpPr>
      <xdr:spPr>
        <a:xfrm>
          <a:off x="8483111" y="13148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98323</xdr:rowOff>
    </xdr:from>
    <xdr:to>
      <xdr:col>41</xdr:col>
      <xdr:colOff>101600</xdr:colOff>
      <xdr:row>78</xdr:row>
      <xdr:rowOff>28473</xdr:rowOff>
    </xdr:to>
    <xdr:sp macro="" textlink="">
      <xdr:nvSpPr>
        <xdr:cNvPr id="425" name="楕円 424"/>
        <xdr:cNvSpPr/>
      </xdr:nvSpPr>
      <xdr:spPr>
        <a:xfrm>
          <a:off x="7810500" y="1329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45000</xdr:rowOff>
    </xdr:from>
    <xdr:ext cx="534377" cy="259045"/>
    <xdr:sp macro="" textlink="">
      <xdr:nvSpPr>
        <xdr:cNvPr id="426" name="テキスト ボックス 425"/>
        <xdr:cNvSpPr txBox="1"/>
      </xdr:nvSpPr>
      <xdr:spPr>
        <a:xfrm>
          <a:off x="7594111" y="13075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22847</xdr:rowOff>
    </xdr:from>
    <xdr:to>
      <xdr:col>36</xdr:col>
      <xdr:colOff>165100</xdr:colOff>
      <xdr:row>78</xdr:row>
      <xdr:rowOff>124447</xdr:rowOff>
    </xdr:to>
    <xdr:sp macro="" textlink="">
      <xdr:nvSpPr>
        <xdr:cNvPr id="427" name="楕円 426"/>
        <xdr:cNvSpPr/>
      </xdr:nvSpPr>
      <xdr:spPr>
        <a:xfrm>
          <a:off x="6921500" y="1339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140974</xdr:rowOff>
    </xdr:from>
    <xdr:ext cx="534377" cy="259045"/>
    <xdr:sp macro="" textlink="">
      <xdr:nvSpPr>
        <xdr:cNvPr id="428" name="テキスト ボックス 427"/>
        <xdr:cNvSpPr txBox="1"/>
      </xdr:nvSpPr>
      <xdr:spPr>
        <a:xfrm>
          <a:off x="6705111" y="13171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23718</xdr:rowOff>
    </xdr:from>
    <xdr:to>
      <xdr:col>54</xdr:col>
      <xdr:colOff>189865</xdr:colOff>
      <xdr:row>98</xdr:row>
      <xdr:rowOff>54559</xdr:rowOff>
    </xdr:to>
    <xdr:cxnSp macro="">
      <xdr:nvCxnSpPr>
        <xdr:cNvPr id="450" name="直線コネクタ 449"/>
        <xdr:cNvCxnSpPr/>
      </xdr:nvCxnSpPr>
      <xdr:spPr>
        <a:xfrm flipV="1">
          <a:off x="10475595" y="15625668"/>
          <a:ext cx="1270" cy="123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58386</xdr:rowOff>
    </xdr:from>
    <xdr:ext cx="534377" cy="259045"/>
    <xdr:sp macro="" textlink="">
      <xdr:nvSpPr>
        <xdr:cNvPr id="451" name="土木費最小値テキスト"/>
        <xdr:cNvSpPr txBox="1"/>
      </xdr:nvSpPr>
      <xdr:spPr>
        <a:xfrm>
          <a:off x="10528300" y="1686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54559</xdr:rowOff>
    </xdr:from>
    <xdr:to>
      <xdr:col>55</xdr:col>
      <xdr:colOff>88900</xdr:colOff>
      <xdr:row>98</xdr:row>
      <xdr:rowOff>54559</xdr:rowOff>
    </xdr:to>
    <xdr:cxnSp macro="">
      <xdr:nvCxnSpPr>
        <xdr:cNvPr id="452" name="直線コネクタ 451"/>
        <xdr:cNvCxnSpPr/>
      </xdr:nvCxnSpPr>
      <xdr:spPr>
        <a:xfrm>
          <a:off x="10388600" y="16856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141845</xdr:rowOff>
    </xdr:from>
    <xdr:ext cx="599010" cy="259045"/>
    <xdr:sp macro="" textlink="">
      <xdr:nvSpPr>
        <xdr:cNvPr id="453" name="土木費最大値テキスト"/>
        <xdr:cNvSpPr txBox="1"/>
      </xdr:nvSpPr>
      <xdr:spPr>
        <a:xfrm>
          <a:off x="10528300" y="1540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23718</xdr:rowOff>
    </xdr:from>
    <xdr:to>
      <xdr:col>55</xdr:col>
      <xdr:colOff>88900</xdr:colOff>
      <xdr:row>91</xdr:row>
      <xdr:rowOff>23718</xdr:rowOff>
    </xdr:to>
    <xdr:cxnSp macro="">
      <xdr:nvCxnSpPr>
        <xdr:cNvPr id="454" name="直線コネクタ 453"/>
        <xdr:cNvCxnSpPr/>
      </xdr:nvCxnSpPr>
      <xdr:spPr>
        <a:xfrm>
          <a:off x="10388600" y="15625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157823</xdr:rowOff>
    </xdr:from>
    <xdr:to>
      <xdr:col>55</xdr:col>
      <xdr:colOff>0</xdr:colOff>
      <xdr:row>95</xdr:row>
      <xdr:rowOff>169938</xdr:rowOff>
    </xdr:to>
    <xdr:cxnSp macro="">
      <xdr:nvCxnSpPr>
        <xdr:cNvPr id="455" name="直線コネクタ 454"/>
        <xdr:cNvCxnSpPr/>
      </xdr:nvCxnSpPr>
      <xdr:spPr>
        <a:xfrm flipV="1">
          <a:off x="9639300" y="16445573"/>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9825</xdr:rowOff>
    </xdr:from>
    <xdr:ext cx="534377" cy="259045"/>
    <xdr:sp macro="" textlink="">
      <xdr:nvSpPr>
        <xdr:cNvPr id="456" name="土木費平均値テキスト"/>
        <xdr:cNvSpPr txBox="1"/>
      </xdr:nvSpPr>
      <xdr:spPr>
        <a:xfrm>
          <a:off x="10528300" y="164690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31398</xdr:rowOff>
    </xdr:from>
    <xdr:to>
      <xdr:col>55</xdr:col>
      <xdr:colOff>50800</xdr:colOff>
      <xdr:row>96</xdr:row>
      <xdr:rowOff>132998</xdr:rowOff>
    </xdr:to>
    <xdr:sp macro="" textlink="">
      <xdr:nvSpPr>
        <xdr:cNvPr id="457" name="フローチャート: 判断 456"/>
        <xdr:cNvSpPr/>
      </xdr:nvSpPr>
      <xdr:spPr>
        <a:xfrm>
          <a:off x="104267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169938</xdr:rowOff>
    </xdr:from>
    <xdr:to>
      <xdr:col>50</xdr:col>
      <xdr:colOff>114300</xdr:colOff>
      <xdr:row>96</xdr:row>
      <xdr:rowOff>42847</xdr:rowOff>
    </xdr:to>
    <xdr:cxnSp macro="">
      <xdr:nvCxnSpPr>
        <xdr:cNvPr id="458" name="直線コネクタ 457"/>
        <xdr:cNvCxnSpPr/>
      </xdr:nvCxnSpPr>
      <xdr:spPr>
        <a:xfrm flipV="1">
          <a:off x="8750300" y="16457688"/>
          <a:ext cx="889000" cy="44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57020</xdr:rowOff>
    </xdr:from>
    <xdr:to>
      <xdr:col>50</xdr:col>
      <xdr:colOff>165100</xdr:colOff>
      <xdr:row>96</xdr:row>
      <xdr:rowOff>158620</xdr:rowOff>
    </xdr:to>
    <xdr:sp macro="" textlink="">
      <xdr:nvSpPr>
        <xdr:cNvPr id="459" name="フローチャート: 判断 458"/>
        <xdr:cNvSpPr/>
      </xdr:nvSpPr>
      <xdr:spPr>
        <a:xfrm>
          <a:off x="9588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149747</xdr:rowOff>
    </xdr:from>
    <xdr:ext cx="534377" cy="259045"/>
    <xdr:sp macro="" textlink="">
      <xdr:nvSpPr>
        <xdr:cNvPr id="460" name="テキスト ボックス 459"/>
        <xdr:cNvSpPr txBox="1"/>
      </xdr:nvSpPr>
      <xdr:spPr>
        <a:xfrm>
          <a:off x="9372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42847</xdr:rowOff>
    </xdr:from>
    <xdr:to>
      <xdr:col>45</xdr:col>
      <xdr:colOff>177800</xdr:colOff>
      <xdr:row>96</xdr:row>
      <xdr:rowOff>124645</xdr:rowOff>
    </xdr:to>
    <xdr:cxnSp macro="">
      <xdr:nvCxnSpPr>
        <xdr:cNvPr id="461" name="直線コネクタ 460"/>
        <xdr:cNvCxnSpPr/>
      </xdr:nvCxnSpPr>
      <xdr:spPr>
        <a:xfrm flipV="1">
          <a:off x="7861300" y="16502047"/>
          <a:ext cx="889000" cy="81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53394</xdr:rowOff>
    </xdr:from>
    <xdr:to>
      <xdr:col>46</xdr:col>
      <xdr:colOff>38100</xdr:colOff>
      <xdr:row>96</xdr:row>
      <xdr:rowOff>154994</xdr:rowOff>
    </xdr:to>
    <xdr:sp macro="" textlink="">
      <xdr:nvSpPr>
        <xdr:cNvPr id="462" name="フローチャート: 判断 461"/>
        <xdr:cNvSpPr/>
      </xdr:nvSpPr>
      <xdr:spPr>
        <a:xfrm>
          <a:off x="8699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146121</xdr:rowOff>
    </xdr:from>
    <xdr:ext cx="534377" cy="259045"/>
    <xdr:sp macro="" textlink="">
      <xdr:nvSpPr>
        <xdr:cNvPr id="463" name="テキスト ボックス 462"/>
        <xdr:cNvSpPr txBox="1"/>
      </xdr:nvSpPr>
      <xdr:spPr>
        <a:xfrm>
          <a:off x="8483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57862</xdr:rowOff>
    </xdr:from>
    <xdr:to>
      <xdr:col>41</xdr:col>
      <xdr:colOff>50800</xdr:colOff>
      <xdr:row>96</xdr:row>
      <xdr:rowOff>124645</xdr:rowOff>
    </xdr:to>
    <xdr:cxnSp macro="">
      <xdr:nvCxnSpPr>
        <xdr:cNvPr id="464" name="直線コネクタ 463"/>
        <xdr:cNvCxnSpPr/>
      </xdr:nvCxnSpPr>
      <xdr:spPr>
        <a:xfrm>
          <a:off x="6972300" y="16517062"/>
          <a:ext cx="889000" cy="6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73644</xdr:rowOff>
    </xdr:from>
    <xdr:to>
      <xdr:col>41</xdr:col>
      <xdr:colOff>101600</xdr:colOff>
      <xdr:row>97</xdr:row>
      <xdr:rowOff>3794</xdr:rowOff>
    </xdr:to>
    <xdr:sp macro="" textlink="">
      <xdr:nvSpPr>
        <xdr:cNvPr id="465" name="フローチャート: 判断 464"/>
        <xdr:cNvSpPr/>
      </xdr:nvSpPr>
      <xdr:spPr>
        <a:xfrm>
          <a:off x="7810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20321</xdr:rowOff>
    </xdr:from>
    <xdr:ext cx="534377" cy="259045"/>
    <xdr:sp macro="" textlink="">
      <xdr:nvSpPr>
        <xdr:cNvPr id="466" name="テキスト ボックス 465"/>
        <xdr:cNvSpPr txBox="1"/>
      </xdr:nvSpPr>
      <xdr:spPr>
        <a:xfrm>
          <a:off x="7594111" y="16308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13728</xdr:rowOff>
    </xdr:from>
    <xdr:to>
      <xdr:col>36</xdr:col>
      <xdr:colOff>165100</xdr:colOff>
      <xdr:row>96</xdr:row>
      <xdr:rowOff>115328</xdr:rowOff>
    </xdr:to>
    <xdr:sp macro="" textlink="">
      <xdr:nvSpPr>
        <xdr:cNvPr id="467" name="フローチャート: 判断 466"/>
        <xdr:cNvSpPr/>
      </xdr:nvSpPr>
      <xdr:spPr>
        <a:xfrm>
          <a:off x="6921500" y="16472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106455</xdr:rowOff>
    </xdr:from>
    <xdr:ext cx="534377" cy="259045"/>
    <xdr:sp macro="" textlink="">
      <xdr:nvSpPr>
        <xdr:cNvPr id="468" name="テキスト ボックス 467"/>
        <xdr:cNvSpPr txBox="1"/>
      </xdr:nvSpPr>
      <xdr:spPr>
        <a:xfrm>
          <a:off x="6705111" y="16565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107023</xdr:rowOff>
    </xdr:from>
    <xdr:to>
      <xdr:col>55</xdr:col>
      <xdr:colOff>50800</xdr:colOff>
      <xdr:row>96</xdr:row>
      <xdr:rowOff>37173</xdr:rowOff>
    </xdr:to>
    <xdr:sp macro="" textlink="">
      <xdr:nvSpPr>
        <xdr:cNvPr id="474" name="楕円 473"/>
        <xdr:cNvSpPr/>
      </xdr:nvSpPr>
      <xdr:spPr>
        <a:xfrm>
          <a:off x="10426700" y="16394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129900</xdr:rowOff>
    </xdr:from>
    <xdr:ext cx="599010" cy="259045"/>
    <xdr:sp macro="" textlink="">
      <xdr:nvSpPr>
        <xdr:cNvPr id="475" name="土木費該当値テキスト"/>
        <xdr:cNvSpPr txBox="1"/>
      </xdr:nvSpPr>
      <xdr:spPr>
        <a:xfrm>
          <a:off x="10528300" y="16246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119138</xdr:rowOff>
    </xdr:from>
    <xdr:to>
      <xdr:col>50</xdr:col>
      <xdr:colOff>165100</xdr:colOff>
      <xdr:row>96</xdr:row>
      <xdr:rowOff>49288</xdr:rowOff>
    </xdr:to>
    <xdr:sp macro="" textlink="">
      <xdr:nvSpPr>
        <xdr:cNvPr id="476" name="楕円 475"/>
        <xdr:cNvSpPr/>
      </xdr:nvSpPr>
      <xdr:spPr>
        <a:xfrm>
          <a:off x="9588500" y="164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65815</xdr:rowOff>
    </xdr:from>
    <xdr:ext cx="599010" cy="259045"/>
    <xdr:sp macro="" textlink="">
      <xdr:nvSpPr>
        <xdr:cNvPr id="477" name="テキスト ボックス 476"/>
        <xdr:cNvSpPr txBox="1"/>
      </xdr:nvSpPr>
      <xdr:spPr>
        <a:xfrm>
          <a:off x="9339795" y="16182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163497</xdr:rowOff>
    </xdr:from>
    <xdr:to>
      <xdr:col>46</xdr:col>
      <xdr:colOff>38100</xdr:colOff>
      <xdr:row>96</xdr:row>
      <xdr:rowOff>93647</xdr:rowOff>
    </xdr:to>
    <xdr:sp macro="" textlink="">
      <xdr:nvSpPr>
        <xdr:cNvPr id="478" name="楕円 477"/>
        <xdr:cNvSpPr/>
      </xdr:nvSpPr>
      <xdr:spPr>
        <a:xfrm>
          <a:off x="8699500" y="1645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110174</xdr:rowOff>
    </xdr:from>
    <xdr:ext cx="534377" cy="259045"/>
    <xdr:sp macro="" textlink="">
      <xdr:nvSpPr>
        <xdr:cNvPr id="479" name="テキスト ボックス 478"/>
        <xdr:cNvSpPr txBox="1"/>
      </xdr:nvSpPr>
      <xdr:spPr>
        <a:xfrm>
          <a:off x="8483111" y="1622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73845</xdr:rowOff>
    </xdr:from>
    <xdr:to>
      <xdr:col>41</xdr:col>
      <xdr:colOff>101600</xdr:colOff>
      <xdr:row>97</xdr:row>
      <xdr:rowOff>3995</xdr:rowOff>
    </xdr:to>
    <xdr:sp macro="" textlink="">
      <xdr:nvSpPr>
        <xdr:cNvPr id="480" name="楕円 479"/>
        <xdr:cNvSpPr/>
      </xdr:nvSpPr>
      <xdr:spPr>
        <a:xfrm>
          <a:off x="7810500" y="16533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166572</xdr:rowOff>
    </xdr:from>
    <xdr:ext cx="534377" cy="259045"/>
    <xdr:sp macro="" textlink="">
      <xdr:nvSpPr>
        <xdr:cNvPr id="481" name="テキスト ボックス 480"/>
        <xdr:cNvSpPr txBox="1"/>
      </xdr:nvSpPr>
      <xdr:spPr>
        <a:xfrm>
          <a:off x="7594111" y="1662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7062</xdr:rowOff>
    </xdr:from>
    <xdr:to>
      <xdr:col>36</xdr:col>
      <xdr:colOff>165100</xdr:colOff>
      <xdr:row>96</xdr:row>
      <xdr:rowOff>108662</xdr:rowOff>
    </xdr:to>
    <xdr:sp macro="" textlink="">
      <xdr:nvSpPr>
        <xdr:cNvPr id="482" name="楕円 481"/>
        <xdr:cNvSpPr/>
      </xdr:nvSpPr>
      <xdr:spPr>
        <a:xfrm>
          <a:off x="6921500" y="164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125189</xdr:rowOff>
    </xdr:from>
    <xdr:ext cx="534377" cy="259045"/>
    <xdr:sp macro="" textlink="">
      <xdr:nvSpPr>
        <xdr:cNvPr id="483" name="テキスト ボックス 482"/>
        <xdr:cNvSpPr txBox="1"/>
      </xdr:nvSpPr>
      <xdr:spPr>
        <a:xfrm>
          <a:off x="6705111" y="16241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4" name="テキスト ボックス 493"/>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6" name="テキスト ボックス 495"/>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4" name="テキスト ボックス 503"/>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58253</xdr:rowOff>
    </xdr:from>
    <xdr:to>
      <xdr:col>85</xdr:col>
      <xdr:colOff>126364</xdr:colOff>
      <xdr:row>39</xdr:row>
      <xdr:rowOff>111811</xdr:rowOff>
    </xdr:to>
    <xdr:cxnSp macro="">
      <xdr:nvCxnSpPr>
        <xdr:cNvPr id="510" name="直線コネクタ 509"/>
        <xdr:cNvCxnSpPr/>
      </xdr:nvCxnSpPr>
      <xdr:spPr>
        <a:xfrm flipV="1">
          <a:off x="16317595" y="5373203"/>
          <a:ext cx="1269" cy="1425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115638</xdr:rowOff>
    </xdr:from>
    <xdr:ext cx="534377" cy="259045"/>
    <xdr:sp macro="" textlink="">
      <xdr:nvSpPr>
        <xdr:cNvPr id="511" name="消防費最小値テキスト"/>
        <xdr:cNvSpPr txBox="1"/>
      </xdr:nvSpPr>
      <xdr:spPr>
        <a:xfrm>
          <a:off x="16370300" y="6802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111811</xdr:rowOff>
    </xdr:from>
    <xdr:to>
      <xdr:col>86</xdr:col>
      <xdr:colOff>25400</xdr:colOff>
      <xdr:row>39</xdr:row>
      <xdr:rowOff>111811</xdr:rowOff>
    </xdr:to>
    <xdr:cxnSp macro="">
      <xdr:nvCxnSpPr>
        <xdr:cNvPr id="512" name="直線コネクタ 511"/>
        <xdr:cNvCxnSpPr/>
      </xdr:nvCxnSpPr>
      <xdr:spPr>
        <a:xfrm>
          <a:off x="16230600" y="679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4930</xdr:rowOff>
    </xdr:from>
    <xdr:ext cx="599010" cy="259045"/>
    <xdr:sp macro="" textlink="">
      <xdr:nvSpPr>
        <xdr:cNvPr id="513" name="消防費最大値テキスト"/>
        <xdr:cNvSpPr txBox="1"/>
      </xdr:nvSpPr>
      <xdr:spPr>
        <a:xfrm>
          <a:off x="16370300" y="514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58253</xdr:rowOff>
    </xdr:from>
    <xdr:to>
      <xdr:col>86</xdr:col>
      <xdr:colOff>25400</xdr:colOff>
      <xdr:row>31</xdr:row>
      <xdr:rowOff>58253</xdr:rowOff>
    </xdr:to>
    <xdr:cxnSp macro="">
      <xdr:nvCxnSpPr>
        <xdr:cNvPr id="514" name="直線コネクタ 513"/>
        <xdr:cNvCxnSpPr/>
      </xdr:nvCxnSpPr>
      <xdr:spPr>
        <a:xfrm>
          <a:off x="16230600" y="537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157302</xdr:rowOff>
    </xdr:from>
    <xdr:to>
      <xdr:col>85</xdr:col>
      <xdr:colOff>127000</xdr:colOff>
      <xdr:row>38</xdr:row>
      <xdr:rowOff>13186</xdr:rowOff>
    </xdr:to>
    <xdr:cxnSp macro="">
      <xdr:nvCxnSpPr>
        <xdr:cNvPr id="515" name="直線コネクタ 514"/>
        <xdr:cNvCxnSpPr/>
      </xdr:nvCxnSpPr>
      <xdr:spPr>
        <a:xfrm flipV="1">
          <a:off x="15481300" y="6500952"/>
          <a:ext cx="838200" cy="2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95350</xdr:rowOff>
    </xdr:from>
    <xdr:ext cx="534377" cy="259045"/>
    <xdr:sp macro="" textlink="">
      <xdr:nvSpPr>
        <xdr:cNvPr id="516" name="消防費平均値テキスト"/>
        <xdr:cNvSpPr txBox="1"/>
      </xdr:nvSpPr>
      <xdr:spPr>
        <a:xfrm>
          <a:off x="16370300" y="62675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72473</xdr:rowOff>
    </xdr:from>
    <xdr:to>
      <xdr:col>85</xdr:col>
      <xdr:colOff>177800</xdr:colOff>
      <xdr:row>38</xdr:row>
      <xdr:rowOff>2623</xdr:rowOff>
    </xdr:to>
    <xdr:sp macro="" textlink="">
      <xdr:nvSpPr>
        <xdr:cNvPr id="517" name="フローチャート: 判断 516"/>
        <xdr:cNvSpPr/>
      </xdr:nvSpPr>
      <xdr:spPr>
        <a:xfrm>
          <a:off x="16268700" y="6416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13186</xdr:rowOff>
    </xdr:from>
    <xdr:to>
      <xdr:col>81</xdr:col>
      <xdr:colOff>50800</xdr:colOff>
      <xdr:row>38</xdr:row>
      <xdr:rowOff>39132</xdr:rowOff>
    </xdr:to>
    <xdr:cxnSp macro="">
      <xdr:nvCxnSpPr>
        <xdr:cNvPr id="518" name="直線コネクタ 517"/>
        <xdr:cNvCxnSpPr/>
      </xdr:nvCxnSpPr>
      <xdr:spPr>
        <a:xfrm flipV="1">
          <a:off x="14592300" y="6528286"/>
          <a:ext cx="889000" cy="2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85847</xdr:rowOff>
    </xdr:from>
    <xdr:to>
      <xdr:col>81</xdr:col>
      <xdr:colOff>101600</xdr:colOff>
      <xdr:row>38</xdr:row>
      <xdr:rowOff>15997</xdr:rowOff>
    </xdr:to>
    <xdr:sp macro="" textlink="">
      <xdr:nvSpPr>
        <xdr:cNvPr id="519" name="フローチャート: 判断 518"/>
        <xdr:cNvSpPr/>
      </xdr:nvSpPr>
      <xdr:spPr>
        <a:xfrm>
          <a:off x="15430500" y="6429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32524</xdr:rowOff>
    </xdr:from>
    <xdr:ext cx="534377" cy="259045"/>
    <xdr:sp macro="" textlink="">
      <xdr:nvSpPr>
        <xdr:cNvPr id="520" name="テキスト ボックス 519"/>
        <xdr:cNvSpPr txBox="1"/>
      </xdr:nvSpPr>
      <xdr:spPr>
        <a:xfrm>
          <a:off x="15214111" y="6204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39132</xdr:rowOff>
    </xdr:from>
    <xdr:to>
      <xdr:col>76</xdr:col>
      <xdr:colOff>114300</xdr:colOff>
      <xdr:row>38</xdr:row>
      <xdr:rowOff>85244</xdr:rowOff>
    </xdr:to>
    <xdr:cxnSp macro="">
      <xdr:nvCxnSpPr>
        <xdr:cNvPr id="521" name="直線コネクタ 520"/>
        <xdr:cNvCxnSpPr/>
      </xdr:nvCxnSpPr>
      <xdr:spPr>
        <a:xfrm flipV="1">
          <a:off x="13703300" y="6554232"/>
          <a:ext cx="889000" cy="46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98665</xdr:rowOff>
    </xdr:from>
    <xdr:to>
      <xdr:col>76</xdr:col>
      <xdr:colOff>165100</xdr:colOff>
      <xdr:row>38</xdr:row>
      <xdr:rowOff>28815</xdr:rowOff>
    </xdr:to>
    <xdr:sp macro="" textlink="">
      <xdr:nvSpPr>
        <xdr:cNvPr id="522" name="フローチャート: 判断 521"/>
        <xdr:cNvSpPr/>
      </xdr:nvSpPr>
      <xdr:spPr>
        <a:xfrm>
          <a:off x="14541500" y="644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45342</xdr:rowOff>
    </xdr:from>
    <xdr:ext cx="534377" cy="259045"/>
    <xdr:sp macro="" textlink="">
      <xdr:nvSpPr>
        <xdr:cNvPr id="523" name="テキスト ボックス 522"/>
        <xdr:cNvSpPr txBox="1"/>
      </xdr:nvSpPr>
      <xdr:spPr>
        <a:xfrm>
          <a:off x="14325111" y="6217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85244</xdr:rowOff>
    </xdr:from>
    <xdr:to>
      <xdr:col>71</xdr:col>
      <xdr:colOff>177800</xdr:colOff>
      <xdr:row>38</xdr:row>
      <xdr:rowOff>90894</xdr:rowOff>
    </xdr:to>
    <xdr:cxnSp macro="">
      <xdr:nvCxnSpPr>
        <xdr:cNvPr id="524" name="直線コネクタ 523"/>
        <xdr:cNvCxnSpPr/>
      </xdr:nvCxnSpPr>
      <xdr:spPr>
        <a:xfrm flipV="1">
          <a:off x="12814300" y="6600344"/>
          <a:ext cx="889000" cy="5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78205</xdr:rowOff>
    </xdr:from>
    <xdr:to>
      <xdr:col>72</xdr:col>
      <xdr:colOff>38100</xdr:colOff>
      <xdr:row>38</xdr:row>
      <xdr:rowOff>8355</xdr:rowOff>
    </xdr:to>
    <xdr:sp macro="" textlink="">
      <xdr:nvSpPr>
        <xdr:cNvPr id="525" name="フローチャート: 判断 524"/>
        <xdr:cNvSpPr/>
      </xdr:nvSpPr>
      <xdr:spPr>
        <a:xfrm>
          <a:off x="13652500" y="642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24882</xdr:rowOff>
    </xdr:from>
    <xdr:ext cx="534377" cy="259045"/>
    <xdr:sp macro="" textlink="">
      <xdr:nvSpPr>
        <xdr:cNvPr id="526" name="テキスト ボックス 525"/>
        <xdr:cNvSpPr txBox="1"/>
      </xdr:nvSpPr>
      <xdr:spPr>
        <a:xfrm>
          <a:off x="13436111" y="619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119680</xdr:rowOff>
    </xdr:from>
    <xdr:to>
      <xdr:col>67</xdr:col>
      <xdr:colOff>101600</xdr:colOff>
      <xdr:row>38</xdr:row>
      <xdr:rowOff>49830</xdr:rowOff>
    </xdr:to>
    <xdr:sp macro="" textlink="">
      <xdr:nvSpPr>
        <xdr:cNvPr id="527" name="フローチャート: 判断 526"/>
        <xdr:cNvSpPr/>
      </xdr:nvSpPr>
      <xdr:spPr>
        <a:xfrm>
          <a:off x="12763500" y="646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66357</xdr:rowOff>
    </xdr:from>
    <xdr:ext cx="534377" cy="259045"/>
    <xdr:sp macro="" textlink="">
      <xdr:nvSpPr>
        <xdr:cNvPr id="528" name="テキスト ボックス 527"/>
        <xdr:cNvSpPr txBox="1"/>
      </xdr:nvSpPr>
      <xdr:spPr>
        <a:xfrm>
          <a:off x="12547111" y="62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106502</xdr:rowOff>
    </xdr:from>
    <xdr:to>
      <xdr:col>85</xdr:col>
      <xdr:colOff>177800</xdr:colOff>
      <xdr:row>38</xdr:row>
      <xdr:rowOff>36652</xdr:rowOff>
    </xdr:to>
    <xdr:sp macro="" textlink="">
      <xdr:nvSpPr>
        <xdr:cNvPr id="534" name="楕円 533"/>
        <xdr:cNvSpPr/>
      </xdr:nvSpPr>
      <xdr:spPr>
        <a:xfrm>
          <a:off x="16268700" y="64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84929</xdr:rowOff>
    </xdr:from>
    <xdr:ext cx="534377" cy="259045"/>
    <xdr:sp macro="" textlink="">
      <xdr:nvSpPr>
        <xdr:cNvPr id="535" name="消防費該当値テキスト"/>
        <xdr:cNvSpPr txBox="1"/>
      </xdr:nvSpPr>
      <xdr:spPr>
        <a:xfrm>
          <a:off x="16370300" y="642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133836</xdr:rowOff>
    </xdr:from>
    <xdr:to>
      <xdr:col>81</xdr:col>
      <xdr:colOff>101600</xdr:colOff>
      <xdr:row>38</xdr:row>
      <xdr:rowOff>63987</xdr:rowOff>
    </xdr:to>
    <xdr:sp macro="" textlink="">
      <xdr:nvSpPr>
        <xdr:cNvPr id="536" name="楕円 535"/>
        <xdr:cNvSpPr/>
      </xdr:nvSpPr>
      <xdr:spPr>
        <a:xfrm>
          <a:off x="15430500" y="64774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55113</xdr:rowOff>
    </xdr:from>
    <xdr:ext cx="534377" cy="259045"/>
    <xdr:sp macro="" textlink="">
      <xdr:nvSpPr>
        <xdr:cNvPr id="537" name="テキスト ボックス 536"/>
        <xdr:cNvSpPr txBox="1"/>
      </xdr:nvSpPr>
      <xdr:spPr>
        <a:xfrm>
          <a:off x="15214111" y="6570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159782</xdr:rowOff>
    </xdr:from>
    <xdr:to>
      <xdr:col>76</xdr:col>
      <xdr:colOff>165100</xdr:colOff>
      <xdr:row>38</xdr:row>
      <xdr:rowOff>89932</xdr:rowOff>
    </xdr:to>
    <xdr:sp macro="" textlink="">
      <xdr:nvSpPr>
        <xdr:cNvPr id="538" name="楕円 537"/>
        <xdr:cNvSpPr/>
      </xdr:nvSpPr>
      <xdr:spPr>
        <a:xfrm>
          <a:off x="14541500" y="650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81059</xdr:rowOff>
    </xdr:from>
    <xdr:ext cx="534377" cy="259045"/>
    <xdr:sp macro="" textlink="">
      <xdr:nvSpPr>
        <xdr:cNvPr id="539" name="テキスト ボックス 538"/>
        <xdr:cNvSpPr txBox="1"/>
      </xdr:nvSpPr>
      <xdr:spPr>
        <a:xfrm>
          <a:off x="14325111" y="659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34444</xdr:rowOff>
    </xdr:from>
    <xdr:to>
      <xdr:col>72</xdr:col>
      <xdr:colOff>38100</xdr:colOff>
      <xdr:row>38</xdr:row>
      <xdr:rowOff>136044</xdr:rowOff>
    </xdr:to>
    <xdr:sp macro="" textlink="">
      <xdr:nvSpPr>
        <xdr:cNvPr id="540" name="楕円 539"/>
        <xdr:cNvSpPr/>
      </xdr:nvSpPr>
      <xdr:spPr>
        <a:xfrm>
          <a:off x="13652500" y="654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127171</xdr:rowOff>
    </xdr:from>
    <xdr:ext cx="534377" cy="259045"/>
    <xdr:sp macro="" textlink="">
      <xdr:nvSpPr>
        <xdr:cNvPr id="541" name="テキスト ボックス 540"/>
        <xdr:cNvSpPr txBox="1"/>
      </xdr:nvSpPr>
      <xdr:spPr>
        <a:xfrm>
          <a:off x="13436111" y="664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40094</xdr:rowOff>
    </xdr:from>
    <xdr:to>
      <xdr:col>67</xdr:col>
      <xdr:colOff>101600</xdr:colOff>
      <xdr:row>38</xdr:row>
      <xdr:rowOff>141694</xdr:rowOff>
    </xdr:to>
    <xdr:sp macro="" textlink="">
      <xdr:nvSpPr>
        <xdr:cNvPr id="542" name="楕円 541"/>
        <xdr:cNvSpPr/>
      </xdr:nvSpPr>
      <xdr:spPr>
        <a:xfrm>
          <a:off x="12763500" y="655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132821</xdr:rowOff>
    </xdr:from>
    <xdr:ext cx="534377" cy="259045"/>
    <xdr:sp macro="" textlink="">
      <xdr:nvSpPr>
        <xdr:cNvPr id="543" name="テキスト ボックス 542"/>
        <xdr:cNvSpPr txBox="1"/>
      </xdr:nvSpPr>
      <xdr:spPr>
        <a:xfrm>
          <a:off x="12547111" y="664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4" name="直線コネクタ 553"/>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5" name="テキスト ボックス 554"/>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6" name="直線コネクタ 555"/>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7" name="テキスト ボックス 556"/>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8" name="直線コネクタ 55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9" name="テキスト ボックス 558"/>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0" name="直線コネクタ 559"/>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1" name="テキスト ボックス 560"/>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2" name="直線コネクタ 561"/>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3" name="テキスト ボックス 562"/>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73101</xdr:rowOff>
    </xdr:from>
    <xdr:to>
      <xdr:col>85</xdr:col>
      <xdr:colOff>126364</xdr:colOff>
      <xdr:row>58</xdr:row>
      <xdr:rowOff>52935</xdr:rowOff>
    </xdr:to>
    <xdr:cxnSp macro="">
      <xdr:nvCxnSpPr>
        <xdr:cNvPr id="567" name="直線コネクタ 566"/>
        <xdr:cNvCxnSpPr/>
      </xdr:nvCxnSpPr>
      <xdr:spPr>
        <a:xfrm flipV="1">
          <a:off x="16317595" y="8817051"/>
          <a:ext cx="1269" cy="1179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56762</xdr:rowOff>
    </xdr:from>
    <xdr:ext cx="534377" cy="259045"/>
    <xdr:sp macro="" textlink="">
      <xdr:nvSpPr>
        <xdr:cNvPr id="568" name="教育費最小値テキスト"/>
        <xdr:cNvSpPr txBox="1"/>
      </xdr:nvSpPr>
      <xdr:spPr>
        <a:xfrm>
          <a:off x="16370300" y="1000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52935</xdr:rowOff>
    </xdr:from>
    <xdr:to>
      <xdr:col>86</xdr:col>
      <xdr:colOff>25400</xdr:colOff>
      <xdr:row>58</xdr:row>
      <xdr:rowOff>52935</xdr:rowOff>
    </xdr:to>
    <xdr:cxnSp macro="">
      <xdr:nvCxnSpPr>
        <xdr:cNvPr id="569" name="直線コネクタ 568"/>
        <xdr:cNvCxnSpPr/>
      </xdr:nvCxnSpPr>
      <xdr:spPr>
        <a:xfrm>
          <a:off x="16230600" y="9997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19778</xdr:rowOff>
    </xdr:from>
    <xdr:ext cx="599010" cy="259045"/>
    <xdr:sp macro="" textlink="">
      <xdr:nvSpPr>
        <xdr:cNvPr id="570" name="教育費最大値テキスト"/>
        <xdr:cNvSpPr txBox="1"/>
      </xdr:nvSpPr>
      <xdr:spPr>
        <a:xfrm>
          <a:off x="16370300" y="859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352,480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73101</xdr:rowOff>
    </xdr:from>
    <xdr:to>
      <xdr:col>86</xdr:col>
      <xdr:colOff>25400</xdr:colOff>
      <xdr:row>51</xdr:row>
      <xdr:rowOff>73101</xdr:rowOff>
    </xdr:to>
    <xdr:cxnSp macro="">
      <xdr:nvCxnSpPr>
        <xdr:cNvPr id="571" name="直線コネクタ 570"/>
        <xdr:cNvCxnSpPr/>
      </xdr:nvCxnSpPr>
      <xdr:spPr>
        <a:xfrm>
          <a:off x="16230600" y="8817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2860</xdr:rowOff>
    </xdr:from>
    <xdr:to>
      <xdr:col>85</xdr:col>
      <xdr:colOff>127000</xdr:colOff>
      <xdr:row>57</xdr:row>
      <xdr:rowOff>40320</xdr:rowOff>
    </xdr:to>
    <xdr:cxnSp macro="">
      <xdr:nvCxnSpPr>
        <xdr:cNvPr id="572" name="直線コネクタ 571"/>
        <xdr:cNvCxnSpPr/>
      </xdr:nvCxnSpPr>
      <xdr:spPr>
        <a:xfrm>
          <a:off x="15481300" y="9775510"/>
          <a:ext cx="838200" cy="3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141035</xdr:rowOff>
    </xdr:from>
    <xdr:ext cx="534377" cy="259045"/>
    <xdr:sp macro="" textlink="">
      <xdr:nvSpPr>
        <xdr:cNvPr id="573" name="教育費平均値テキスト"/>
        <xdr:cNvSpPr txBox="1"/>
      </xdr:nvSpPr>
      <xdr:spPr>
        <a:xfrm>
          <a:off x="16370300" y="97422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162608</xdr:rowOff>
    </xdr:from>
    <xdr:to>
      <xdr:col>85</xdr:col>
      <xdr:colOff>177800</xdr:colOff>
      <xdr:row>57</xdr:row>
      <xdr:rowOff>92758</xdr:rowOff>
    </xdr:to>
    <xdr:sp macro="" textlink="">
      <xdr:nvSpPr>
        <xdr:cNvPr id="574" name="フローチャート: 判断 573"/>
        <xdr:cNvSpPr/>
      </xdr:nvSpPr>
      <xdr:spPr>
        <a:xfrm>
          <a:off x="16268700" y="976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2860</xdr:rowOff>
    </xdr:from>
    <xdr:to>
      <xdr:col>81</xdr:col>
      <xdr:colOff>50800</xdr:colOff>
      <xdr:row>57</xdr:row>
      <xdr:rowOff>18211</xdr:rowOff>
    </xdr:to>
    <xdr:cxnSp macro="">
      <xdr:nvCxnSpPr>
        <xdr:cNvPr id="575" name="直線コネクタ 574"/>
        <xdr:cNvCxnSpPr/>
      </xdr:nvCxnSpPr>
      <xdr:spPr>
        <a:xfrm flipV="1">
          <a:off x="14592300" y="9775510"/>
          <a:ext cx="889000" cy="1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168030</xdr:rowOff>
    </xdr:from>
    <xdr:to>
      <xdr:col>81</xdr:col>
      <xdr:colOff>101600</xdr:colOff>
      <xdr:row>57</xdr:row>
      <xdr:rowOff>98180</xdr:rowOff>
    </xdr:to>
    <xdr:sp macro="" textlink="">
      <xdr:nvSpPr>
        <xdr:cNvPr id="576" name="フローチャート: 判断 575"/>
        <xdr:cNvSpPr/>
      </xdr:nvSpPr>
      <xdr:spPr>
        <a:xfrm>
          <a:off x="15430500" y="976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89307</xdr:rowOff>
    </xdr:from>
    <xdr:ext cx="534377" cy="259045"/>
    <xdr:sp macro="" textlink="">
      <xdr:nvSpPr>
        <xdr:cNvPr id="577" name="テキスト ボックス 576"/>
        <xdr:cNvSpPr txBox="1"/>
      </xdr:nvSpPr>
      <xdr:spPr>
        <a:xfrm>
          <a:off x="15214111" y="9861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18211</xdr:rowOff>
    </xdr:from>
    <xdr:to>
      <xdr:col>76</xdr:col>
      <xdr:colOff>114300</xdr:colOff>
      <xdr:row>57</xdr:row>
      <xdr:rowOff>82173</xdr:rowOff>
    </xdr:to>
    <xdr:cxnSp macro="">
      <xdr:nvCxnSpPr>
        <xdr:cNvPr id="578" name="直線コネクタ 577"/>
        <xdr:cNvCxnSpPr/>
      </xdr:nvCxnSpPr>
      <xdr:spPr>
        <a:xfrm flipV="1">
          <a:off x="13703300" y="9790861"/>
          <a:ext cx="889000" cy="6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29033</xdr:rowOff>
    </xdr:from>
    <xdr:to>
      <xdr:col>76</xdr:col>
      <xdr:colOff>165100</xdr:colOff>
      <xdr:row>57</xdr:row>
      <xdr:rowOff>130633</xdr:rowOff>
    </xdr:to>
    <xdr:sp macro="" textlink="">
      <xdr:nvSpPr>
        <xdr:cNvPr id="579" name="フローチャート: 判断 578"/>
        <xdr:cNvSpPr/>
      </xdr:nvSpPr>
      <xdr:spPr>
        <a:xfrm>
          <a:off x="14541500" y="980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121760</xdr:rowOff>
    </xdr:from>
    <xdr:ext cx="534377" cy="259045"/>
    <xdr:sp macro="" textlink="">
      <xdr:nvSpPr>
        <xdr:cNvPr id="580" name="テキスト ボックス 579"/>
        <xdr:cNvSpPr txBox="1"/>
      </xdr:nvSpPr>
      <xdr:spPr>
        <a:xfrm>
          <a:off x="14325111" y="989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82173</xdr:rowOff>
    </xdr:from>
    <xdr:to>
      <xdr:col>71</xdr:col>
      <xdr:colOff>177800</xdr:colOff>
      <xdr:row>57</xdr:row>
      <xdr:rowOff>119671</xdr:rowOff>
    </xdr:to>
    <xdr:cxnSp macro="">
      <xdr:nvCxnSpPr>
        <xdr:cNvPr id="581" name="直線コネクタ 580"/>
        <xdr:cNvCxnSpPr/>
      </xdr:nvCxnSpPr>
      <xdr:spPr>
        <a:xfrm flipV="1">
          <a:off x="12814300" y="9854823"/>
          <a:ext cx="889000" cy="3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9945</xdr:rowOff>
    </xdr:from>
    <xdr:to>
      <xdr:col>72</xdr:col>
      <xdr:colOff>38100</xdr:colOff>
      <xdr:row>57</xdr:row>
      <xdr:rowOff>111545</xdr:rowOff>
    </xdr:to>
    <xdr:sp macro="" textlink="">
      <xdr:nvSpPr>
        <xdr:cNvPr id="582" name="フローチャート: 判断 581"/>
        <xdr:cNvSpPr/>
      </xdr:nvSpPr>
      <xdr:spPr>
        <a:xfrm>
          <a:off x="13652500" y="97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128072</xdr:rowOff>
    </xdr:from>
    <xdr:ext cx="534377" cy="259045"/>
    <xdr:sp macro="" textlink="">
      <xdr:nvSpPr>
        <xdr:cNvPr id="583" name="テキスト ボックス 582"/>
        <xdr:cNvSpPr txBox="1"/>
      </xdr:nvSpPr>
      <xdr:spPr>
        <a:xfrm>
          <a:off x="13436111" y="955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16094</xdr:rowOff>
    </xdr:from>
    <xdr:to>
      <xdr:col>67</xdr:col>
      <xdr:colOff>101600</xdr:colOff>
      <xdr:row>57</xdr:row>
      <xdr:rowOff>117694</xdr:rowOff>
    </xdr:to>
    <xdr:sp macro="" textlink="">
      <xdr:nvSpPr>
        <xdr:cNvPr id="584" name="フローチャート: 判断 583"/>
        <xdr:cNvSpPr/>
      </xdr:nvSpPr>
      <xdr:spPr>
        <a:xfrm>
          <a:off x="12763500" y="978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134221</xdr:rowOff>
    </xdr:from>
    <xdr:ext cx="534377" cy="259045"/>
    <xdr:sp macro="" textlink="">
      <xdr:nvSpPr>
        <xdr:cNvPr id="585" name="テキスト ボックス 584"/>
        <xdr:cNvSpPr txBox="1"/>
      </xdr:nvSpPr>
      <xdr:spPr>
        <a:xfrm>
          <a:off x="12547111" y="956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160970</xdr:rowOff>
    </xdr:from>
    <xdr:to>
      <xdr:col>85</xdr:col>
      <xdr:colOff>177800</xdr:colOff>
      <xdr:row>57</xdr:row>
      <xdr:rowOff>91120</xdr:rowOff>
    </xdr:to>
    <xdr:sp macro="" textlink="">
      <xdr:nvSpPr>
        <xdr:cNvPr id="591" name="楕円 590"/>
        <xdr:cNvSpPr/>
      </xdr:nvSpPr>
      <xdr:spPr>
        <a:xfrm>
          <a:off x="16268700" y="976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12397</xdr:rowOff>
    </xdr:from>
    <xdr:ext cx="534377" cy="259045"/>
    <xdr:sp macro="" textlink="">
      <xdr:nvSpPr>
        <xdr:cNvPr id="592" name="教育費該当値テキスト"/>
        <xdr:cNvSpPr txBox="1"/>
      </xdr:nvSpPr>
      <xdr:spPr>
        <a:xfrm>
          <a:off x="16370300" y="9613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123510</xdr:rowOff>
    </xdr:from>
    <xdr:to>
      <xdr:col>81</xdr:col>
      <xdr:colOff>101600</xdr:colOff>
      <xdr:row>57</xdr:row>
      <xdr:rowOff>53660</xdr:rowOff>
    </xdr:to>
    <xdr:sp macro="" textlink="">
      <xdr:nvSpPr>
        <xdr:cNvPr id="593" name="楕円 592"/>
        <xdr:cNvSpPr/>
      </xdr:nvSpPr>
      <xdr:spPr>
        <a:xfrm>
          <a:off x="15430500" y="972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70187</xdr:rowOff>
    </xdr:from>
    <xdr:ext cx="599010" cy="259045"/>
    <xdr:sp macro="" textlink="">
      <xdr:nvSpPr>
        <xdr:cNvPr id="594" name="テキスト ボックス 593"/>
        <xdr:cNvSpPr txBox="1"/>
      </xdr:nvSpPr>
      <xdr:spPr>
        <a:xfrm>
          <a:off x="15181795" y="9499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138861</xdr:rowOff>
    </xdr:from>
    <xdr:to>
      <xdr:col>76</xdr:col>
      <xdr:colOff>165100</xdr:colOff>
      <xdr:row>57</xdr:row>
      <xdr:rowOff>69011</xdr:rowOff>
    </xdr:to>
    <xdr:sp macro="" textlink="">
      <xdr:nvSpPr>
        <xdr:cNvPr id="595" name="楕円 594"/>
        <xdr:cNvSpPr/>
      </xdr:nvSpPr>
      <xdr:spPr>
        <a:xfrm>
          <a:off x="14541500" y="974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85538</xdr:rowOff>
    </xdr:from>
    <xdr:ext cx="534377" cy="259045"/>
    <xdr:sp macro="" textlink="">
      <xdr:nvSpPr>
        <xdr:cNvPr id="596" name="テキスト ボックス 595"/>
        <xdr:cNvSpPr txBox="1"/>
      </xdr:nvSpPr>
      <xdr:spPr>
        <a:xfrm>
          <a:off x="14325111" y="9515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31373</xdr:rowOff>
    </xdr:from>
    <xdr:to>
      <xdr:col>72</xdr:col>
      <xdr:colOff>38100</xdr:colOff>
      <xdr:row>57</xdr:row>
      <xdr:rowOff>132973</xdr:rowOff>
    </xdr:to>
    <xdr:sp macro="" textlink="">
      <xdr:nvSpPr>
        <xdr:cNvPr id="597" name="楕円 596"/>
        <xdr:cNvSpPr/>
      </xdr:nvSpPr>
      <xdr:spPr>
        <a:xfrm>
          <a:off x="13652500" y="980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124100</xdr:rowOff>
    </xdr:from>
    <xdr:ext cx="534377" cy="259045"/>
    <xdr:sp macro="" textlink="">
      <xdr:nvSpPr>
        <xdr:cNvPr id="598" name="テキスト ボックス 597"/>
        <xdr:cNvSpPr txBox="1"/>
      </xdr:nvSpPr>
      <xdr:spPr>
        <a:xfrm>
          <a:off x="13436111" y="9896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68871</xdr:rowOff>
    </xdr:from>
    <xdr:to>
      <xdr:col>67</xdr:col>
      <xdr:colOff>101600</xdr:colOff>
      <xdr:row>57</xdr:row>
      <xdr:rowOff>170471</xdr:rowOff>
    </xdr:to>
    <xdr:sp macro="" textlink="">
      <xdr:nvSpPr>
        <xdr:cNvPr id="599" name="楕円 598"/>
        <xdr:cNvSpPr/>
      </xdr:nvSpPr>
      <xdr:spPr>
        <a:xfrm>
          <a:off x="12763500" y="9841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161598</xdr:rowOff>
    </xdr:from>
    <xdr:ext cx="534377" cy="259045"/>
    <xdr:sp macro="" textlink="">
      <xdr:nvSpPr>
        <xdr:cNvPr id="600" name="テキスト ボックス 599"/>
        <xdr:cNvSpPr txBox="1"/>
      </xdr:nvSpPr>
      <xdr:spPr>
        <a:xfrm>
          <a:off x="12547111" y="993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2" name="テキスト ボックス 611"/>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8" name="テキスト ボックス 617"/>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15005</xdr:rowOff>
    </xdr:from>
    <xdr:to>
      <xdr:col>85</xdr:col>
      <xdr:colOff>126364</xdr:colOff>
      <xdr:row>79</xdr:row>
      <xdr:rowOff>98879</xdr:rowOff>
    </xdr:to>
    <xdr:cxnSp macro="">
      <xdr:nvCxnSpPr>
        <xdr:cNvPr id="626" name="直線コネクタ 625"/>
        <xdr:cNvCxnSpPr/>
      </xdr:nvCxnSpPr>
      <xdr:spPr>
        <a:xfrm flipV="1">
          <a:off x="16317595" y="12016505"/>
          <a:ext cx="1269" cy="162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7" name="災害復旧費最小値テキスト"/>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8" name="直線コネクタ 627"/>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133132</xdr:rowOff>
    </xdr:from>
    <xdr:ext cx="599010" cy="259045"/>
    <xdr:sp macro="" textlink="">
      <xdr:nvSpPr>
        <xdr:cNvPr id="629" name="災害復旧費最大値テキスト"/>
        <xdr:cNvSpPr txBox="1"/>
      </xdr:nvSpPr>
      <xdr:spPr>
        <a:xfrm>
          <a:off x="16370300" y="11791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15005</xdr:rowOff>
    </xdr:from>
    <xdr:to>
      <xdr:col>86</xdr:col>
      <xdr:colOff>25400</xdr:colOff>
      <xdr:row>70</xdr:row>
      <xdr:rowOff>15005</xdr:rowOff>
    </xdr:to>
    <xdr:cxnSp macro="">
      <xdr:nvCxnSpPr>
        <xdr:cNvPr id="630" name="直線コネクタ 629"/>
        <xdr:cNvCxnSpPr/>
      </xdr:nvCxnSpPr>
      <xdr:spPr>
        <a:xfrm>
          <a:off x="16230600" y="12016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1" name="直線コネクタ 630"/>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115631</xdr:rowOff>
    </xdr:from>
    <xdr:ext cx="534377" cy="259045"/>
    <xdr:sp macro="" textlink="">
      <xdr:nvSpPr>
        <xdr:cNvPr id="632" name="災害復旧費平均値テキスト"/>
        <xdr:cNvSpPr txBox="1"/>
      </xdr:nvSpPr>
      <xdr:spPr>
        <a:xfrm>
          <a:off x="16370300" y="133172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92754</xdr:rowOff>
    </xdr:from>
    <xdr:to>
      <xdr:col>85</xdr:col>
      <xdr:colOff>177800</xdr:colOff>
      <xdr:row>79</xdr:row>
      <xdr:rowOff>22904</xdr:rowOff>
    </xdr:to>
    <xdr:sp macro="" textlink="">
      <xdr:nvSpPr>
        <xdr:cNvPr id="633" name="フローチャート: 判断 632"/>
        <xdr:cNvSpPr/>
      </xdr:nvSpPr>
      <xdr:spPr>
        <a:xfrm>
          <a:off x="16268700" y="13465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4" name="直線コネクタ 633"/>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128808</xdr:rowOff>
    </xdr:from>
    <xdr:to>
      <xdr:col>81</xdr:col>
      <xdr:colOff>101600</xdr:colOff>
      <xdr:row>79</xdr:row>
      <xdr:rowOff>58958</xdr:rowOff>
    </xdr:to>
    <xdr:sp macro="" textlink="">
      <xdr:nvSpPr>
        <xdr:cNvPr id="635" name="フローチャート: 判断 634"/>
        <xdr:cNvSpPr/>
      </xdr:nvSpPr>
      <xdr:spPr>
        <a:xfrm>
          <a:off x="15430500" y="1350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75485</xdr:rowOff>
    </xdr:from>
    <xdr:ext cx="469744" cy="259045"/>
    <xdr:sp macro="" textlink="">
      <xdr:nvSpPr>
        <xdr:cNvPr id="636" name="テキスト ボックス 635"/>
        <xdr:cNvSpPr txBox="1"/>
      </xdr:nvSpPr>
      <xdr:spPr>
        <a:xfrm>
          <a:off x="15246428" y="1327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7" name="直線コネクタ 636"/>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109725</xdr:rowOff>
    </xdr:from>
    <xdr:to>
      <xdr:col>76</xdr:col>
      <xdr:colOff>165100</xdr:colOff>
      <xdr:row>79</xdr:row>
      <xdr:rowOff>39875</xdr:rowOff>
    </xdr:to>
    <xdr:sp macro="" textlink="">
      <xdr:nvSpPr>
        <xdr:cNvPr id="638" name="フローチャート: 判断 637"/>
        <xdr:cNvSpPr/>
      </xdr:nvSpPr>
      <xdr:spPr>
        <a:xfrm>
          <a:off x="14541500" y="13482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56402</xdr:rowOff>
    </xdr:from>
    <xdr:ext cx="534377" cy="259045"/>
    <xdr:sp macro="" textlink="">
      <xdr:nvSpPr>
        <xdr:cNvPr id="639" name="テキスト ボックス 638"/>
        <xdr:cNvSpPr txBox="1"/>
      </xdr:nvSpPr>
      <xdr:spPr>
        <a:xfrm>
          <a:off x="14325111" y="1325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0" name="直線コネクタ 639"/>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76262</xdr:rowOff>
    </xdr:from>
    <xdr:to>
      <xdr:col>72</xdr:col>
      <xdr:colOff>38100</xdr:colOff>
      <xdr:row>79</xdr:row>
      <xdr:rowOff>6412</xdr:rowOff>
    </xdr:to>
    <xdr:sp macro="" textlink="">
      <xdr:nvSpPr>
        <xdr:cNvPr id="641" name="フローチャート: 判断 640"/>
        <xdr:cNvSpPr/>
      </xdr:nvSpPr>
      <xdr:spPr>
        <a:xfrm>
          <a:off x="13652500" y="13449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22939</xdr:rowOff>
    </xdr:from>
    <xdr:ext cx="534377" cy="259045"/>
    <xdr:sp macro="" textlink="">
      <xdr:nvSpPr>
        <xdr:cNvPr id="642" name="テキスト ボックス 641"/>
        <xdr:cNvSpPr txBox="1"/>
      </xdr:nvSpPr>
      <xdr:spPr>
        <a:xfrm>
          <a:off x="13436111" y="1322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81705</xdr:rowOff>
    </xdr:from>
    <xdr:to>
      <xdr:col>67</xdr:col>
      <xdr:colOff>101600</xdr:colOff>
      <xdr:row>79</xdr:row>
      <xdr:rowOff>11855</xdr:rowOff>
    </xdr:to>
    <xdr:sp macro="" textlink="">
      <xdr:nvSpPr>
        <xdr:cNvPr id="643" name="フローチャート: 判断 642"/>
        <xdr:cNvSpPr/>
      </xdr:nvSpPr>
      <xdr:spPr>
        <a:xfrm>
          <a:off x="12763500" y="13454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28382</xdr:rowOff>
    </xdr:from>
    <xdr:ext cx="534377" cy="259045"/>
    <xdr:sp macro="" textlink="">
      <xdr:nvSpPr>
        <xdr:cNvPr id="644" name="テキスト ボックス 643"/>
        <xdr:cNvSpPr txBox="1"/>
      </xdr:nvSpPr>
      <xdr:spPr>
        <a:xfrm>
          <a:off x="12547111" y="1323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0" name="楕円 649"/>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1" name="災害復旧費該当値テキスト"/>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2" name="楕円 651"/>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3" name="テキスト ボックス 652"/>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4" name="楕円 653"/>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5" name="テキスト ボックス 654"/>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6" name="楕円 655"/>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7" name="テキスト ボックス 656"/>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58" name="楕円 657"/>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59" name="テキスト ボックス 658"/>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3" name="テキスト ボックス 672"/>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91725</xdr:rowOff>
    </xdr:from>
    <xdr:to>
      <xdr:col>85</xdr:col>
      <xdr:colOff>126364</xdr:colOff>
      <xdr:row>99</xdr:row>
      <xdr:rowOff>23933</xdr:rowOff>
    </xdr:to>
    <xdr:cxnSp macro="">
      <xdr:nvCxnSpPr>
        <xdr:cNvPr id="683" name="直線コネクタ 682"/>
        <xdr:cNvCxnSpPr/>
      </xdr:nvCxnSpPr>
      <xdr:spPr>
        <a:xfrm flipV="1">
          <a:off x="16317595" y="15522225"/>
          <a:ext cx="1269" cy="1475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27760</xdr:rowOff>
    </xdr:from>
    <xdr:ext cx="469744" cy="259045"/>
    <xdr:sp macro="" textlink="">
      <xdr:nvSpPr>
        <xdr:cNvPr id="684" name="公債費最小値テキスト"/>
        <xdr:cNvSpPr txBox="1"/>
      </xdr:nvSpPr>
      <xdr:spPr>
        <a:xfrm>
          <a:off x="16370300" y="170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23933</xdr:rowOff>
    </xdr:from>
    <xdr:to>
      <xdr:col>86</xdr:col>
      <xdr:colOff>25400</xdr:colOff>
      <xdr:row>99</xdr:row>
      <xdr:rowOff>23933</xdr:rowOff>
    </xdr:to>
    <xdr:cxnSp macro="">
      <xdr:nvCxnSpPr>
        <xdr:cNvPr id="685" name="直線コネクタ 684"/>
        <xdr:cNvCxnSpPr/>
      </xdr:nvCxnSpPr>
      <xdr:spPr>
        <a:xfrm>
          <a:off x="16230600" y="169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38402</xdr:rowOff>
    </xdr:from>
    <xdr:ext cx="599010" cy="259045"/>
    <xdr:sp macro="" textlink="">
      <xdr:nvSpPr>
        <xdr:cNvPr id="686" name="公債費最大値テキスト"/>
        <xdr:cNvSpPr txBox="1"/>
      </xdr:nvSpPr>
      <xdr:spPr>
        <a:xfrm>
          <a:off x="16370300" y="15297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392,592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91725</xdr:rowOff>
    </xdr:from>
    <xdr:to>
      <xdr:col>86</xdr:col>
      <xdr:colOff>25400</xdr:colOff>
      <xdr:row>90</xdr:row>
      <xdr:rowOff>91725</xdr:rowOff>
    </xdr:to>
    <xdr:cxnSp macro="">
      <xdr:nvCxnSpPr>
        <xdr:cNvPr id="687" name="直線コネクタ 686"/>
        <xdr:cNvCxnSpPr/>
      </xdr:nvCxnSpPr>
      <xdr:spPr>
        <a:xfrm>
          <a:off x="16230600" y="15522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79868</xdr:rowOff>
    </xdr:from>
    <xdr:to>
      <xdr:col>85</xdr:col>
      <xdr:colOff>127000</xdr:colOff>
      <xdr:row>97</xdr:row>
      <xdr:rowOff>87202</xdr:rowOff>
    </xdr:to>
    <xdr:cxnSp macro="">
      <xdr:nvCxnSpPr>
        <xdr:cNvPr id="688" name="直線コネクタ 687"/>
        <xdr:cNvCxnSpPr/>
      </xdr:nvCxnSpPr>
      <xdr:spPr>
        <a:xfrm flipV="1">
          <a:off x="15481300" y="16710518"/>
          <a:ext cx="838200" cy="7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19335</xdr:rowOff>
    </xdr:from>
    <xdr:ext cx="534377" cy="259045"/>
    <xdr:sp macro="" textlink="">
      <xdr:nvSpPr>
        <xdr:cNvPr id="689" name="公債費平均値テキスト"/>
        <xdr:cNvSpPr txBox="1"/>
      </xdr:nvSpPr>
      <xdr:spPr>
        <a:xfrm>
          <a:off x="16370300" y="164785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167908</xdr:rowOff>
    </xdr:from>
    <xdr:to>
      <xdr:col>85</xdr:col>
      <xdr:colOff>177800</xdr:colOff>
      <xdr:row>97</xdr:row>
      <xdr:rowOff>98058</xdr:rowOff>
    </xdr:to>
    <xdr:sp macro="" textlink="">
      <xdr:nvSpPr>
        <xdr:cNvPr id="690" name="フローチャート: 判断 689"/>
        <xdr:cNvSpPr/>
      </xdr:nvSpPr>
      <xdr:spPr>
        <a:xfrm>
          <a:off x="16268700" y="16627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72868</xdr:rowOff>
    </xdr:from>
    <xdr:to>
      <xdr:col>81</xdr:col>
      <xdr:colOff>50800</xdr:colOff>
      <xdr:row>97</xdr:row>
      <xdr:rowOff>87202</xdr:rowOff>
    </xdr:to>
    <xdr:cxnSp macro="">
      <xdr:nvCxnSpPr>
        <xdr:cNvPr id="691" name="直線コネクタ 690"/>
        <xdr:cNvCxnSpPr/>
      </xdr:nvCxnSpPr>
      <xdr:spPr>
        <a:xfrm>
          <a:off x="14592300" y="16703518"/>
          <a:ext cx="889000" cy="1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4432</xdr:rowOff>
    </xdr:from>
    <xdr:to>
      <xdr:col>81</xdr:col>
      <xdr:colOff>101600</xdr:colOff>
      <xdr:row>97</xdr:row>
      <xdr:rowOff>106032</xdr:rowOff>
    </xdr:to>
    <xdr:sp macro="" textlink="">
      <xdr:nvSpPr>
        <xdr:cNvPr id="692" name="フローチャート: 判断 691"/>
        <xdr:cNvSpPr/>
      </xdr:nvSpPr>
      <xdr:spPr>
        <a:xfrm>
          <a:off x="15430500" y="1663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122559</xdr:rowOff>
    </xdr:from>
    <xdr:ext cx="534377" cy="259045"/>
    <xdr:sp macro="" textlink="">
      <xdr:nvSpPr>
        <xdr:cNvPr id="693" name="テキスト ボックス 692"/>
        <xdr:cNvSpPr txBox="1"/>
      </xdr:nvSpPr>
      <xdr:spPr>
        <a:xfrm>
          <a:off x="15214111" y="1641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59260</xdr:rowOff>
    </xdr:from>
    <xdr:to>
      <xdr:col>76</xdr:col>
      <xdr:colOff>114300</xdr:colOff>
      <xdr:row>97</xdr:row>
      <xdr:rowOff>72868</xdr:rowOff>
    </xdr:to>
    <xdr:cxnSp macro="">
      <xdr:nvCxnSpPr>
        <xdr:cNvPr id="694" name="直線コネクタ 693"/>
        <xdr:cNvCxnSpPr/>
      </xdr:nvCxnSpPr>
      <xdr:spPr>
        <a:xfrm>
          <a:off x="13703300" y="16689910"/>
          <a:ext cx="889000" cy="13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16777</xdr:rowOff>
    </xdr:from>
    <xdr:to>
      <xdr:col>76</xdr:col>
      <xdr:colOff>165100</xdr:colOff>
      <xdr:row>97</xdr:row>
      <xdr:rowOff>118377</xdr:rowOff>
    </xdr:to>
    <xdr:sp macro="" textlink="">
      <xdr:nvSpPr>
        <xdr:cNvPr id="695" name="フローチャート: 判断 694"/>
        <xdr:cNvSpPr/>
      </xdr:nvSpPr>
      <xdr:spPr>
        <a:xfrm>
          <a:off x="14541500" y="166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134904</xdr:rowOff>
    </xdr:from>
    <xdr:ext cx="534377" cy="259045"/>
    <xdr:sp macro="" textlink="">
      <xdr:nvSpPr>
        <xdr:cNvPr id="696" name="テキスト ボックス 695"/>
        <xdr:cNvSpPr txBox="1"/>
      </xdr:nvSpPr>
      <xdr:spPr>
        <a:xfrm>
          <a:off x="14325111" y="164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56795</xdr:rowOff>
    </xdr:from>
    <xdr:to>
      <xdr:col>71</xdr:col>
      <xdr:colOff>177800</xdr:colOff>
      <xdr:row>97</xdr:row>
      <xdr:rowOff>59260</xdr:rowOff>
    </xdr:to>
    <xdr:cxnSp macro="">
      <xdr:nvCxnSpPr>
        <xdr:cNvPr id="697" name="直線コネクタ 696"/>
        <xdr:cNvCxnSpPr/>
      </xdr:nvCxnSpPr>
      <xdr:spPr>
        <a:xfrm>
          <a:off x="12814300" y="16687445"/>
          <a:ext cx="8890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59985</xdr:rowOff>
    </xdr:from>
    <xdr:to>
      <xdr:col>72</xdr:col>
      <xdr:colOff>38100</xdr:colOff>
      <xdr:row>97</xdr:row>
      <xdr:rowOff>161585</xdr:rowOff>
    </xdr:to>
    <xdr:sp macro="" textlink="">
      <xdr:nvSpPr>
        <xdr:cNvPr id="698" name="フローチャート: 判断 697"/>
        <xdr:cNvSpPr/>
      </xdr:nvSpPr>
      <xdr:spPr>
        <a:xfrm>
          <a:off x="13652500" y="16690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152712</xdr:rowOff>
    </xdr:from>
    <xdr:ext cx="534377" cy="259045"/>
    <xdr:sp macro="" textlink="">
      <xdr:nvSpPr>
        <xdr:cNvPr id="699" name="テキスト ボックス 698"/>
        <xdr:cNvSpPr txBox="1"/>
      </xdr:nvSpPr>
      <xdr:spPr>
        <a:xfrm>
          <a:off x="13436111" y="1678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63697</xdr:rowOff>
    </xdr:from>
    <xdr:to>
      <xdr:col>67</xdr:col>
      <xdr:colOff>101600</xdr:colOff>
      <xdr:row>97</xdr:row>
      <xdr:rowOff>165297</xdr:rowOff>
    </xdr:to>
    <xdr:sp macro="" textlink="">
      <xdr:nvSpPr>
        <xdr:cNvPr id="700" name="フローチャート: 判断 699"/>
        <xdr:cNvSpPr/>
      </xdr:nvSpPr>
      <xdr:spPr>
        <a:xfrm>
          <a:off x="12763500" y="16694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156424</xdr:rowOff>
    </xdr:from>
    <xdr:ext cx="534377" cy="259045"/>
    <xdr:sp macro="" textlink="">
      <xdr:nvSpPr>
        <xdr:cNvPr id="701" name="テキスト ボックス 700"/>
        <xdr:cNvSpPr txBox="1"/>
      </xdr:nvSpPr>
      <xdr:spPr>
        <a:xfrm>
          <a:off x="12547111" y="16787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29068</xdr:rowOff>
    </xdr:from>
    <xdr:to>
      <xdr:col>85</xdr:col>
      <xdr:colOff>177800</xdr:colOff>
      <xdr:row>97</xdr:row>
      <xdr:rowOff>130668</xdr:rowOff>
    </xdr:to>
    <xdr:sp macro="" textlink="">
      <xdr:nvSpPr>
        <xdr:cNvPr id="707" name="楕円 706"/>
        <xdr:cNvSpPr/>
      </xdr:nvSpPr>
      <xdr:spPr>
        <a:xfrm>
          <a:off x="16268700" y="1665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7495</xdr:rowOff>
    </xdr:from>
    <xdr:ext cx="534377" cy="259045"/>
    <xdr:sp macro="" textlink="">
      <xdr:nvSpPr>
        <xdr:cNvPr id="708" name="公債費該当値テキスト"/>
        <xdr:cNvSpPr txBox="1"/>
      </xdr:nvSpPr>
      <xdr:spPr>
        <a:xfrm>
          <a:off x="16370300" y="16638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36402</xdr:rowOff>
    </xdr:from>
    <xdr:to>
      <xdr:col>81</xdr:col>
      <xdr:colOff>101600</xdr:colOff>
      <xdr:row>97</xdr:row>
      <xdr:rowOff>138002</xdr:rowOff>
    </xdr:to>
    <xdr:sp macro="" textlink="">
      <xdr:nvSpPr>
        <xdr:cNvPr id="709" name="楕円 708"/>
        <xdr:cNvSpPr/>
      </xdr:nvSpPr>
      <xdr:spPr>
        <a:xfrm>
          <a:off x="15430500" y="1666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129129</xdr:rowOff>
    </xdr:from>
    <xdr:ext cx="534377" cy="259045"/>
    <xdr:sp macro="" textlink="">
      <xdr:nvSpPr>
        <xdr:cNvPr id="710" name="テキスト ボックス 709"/>
        <xdr:cNvSpPr txBox="1"/>
      </xdr:nvSpPr>
      <xdr:spPr>
        <a:xfrm>
          <a:off x="15214111" y="16759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22068</xdr:rowOff>
    </xdr:from>
    <xdr:to>
      <xdr:col>76</xdr:col>
      <xdr:colOff>165100</xdr:colOff>
      <xdr:row>97</xdr:row>
      <xdr:rowOff>123668</xdr:rowOff>
    </xdr:to>
    <xdr:sp macro="" textlink="">
      <xdr:nvSpPr>
        <xdr:cNvPr id="711" name="楕円 710"/>
        <xdr:cNvSpPr/>
      </xdr:nvSpPr>
      <xdr:spPr>
        <a:xfrm>
          <a:off x="14541500" y="1665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114795</xdr:rowOff>
    </xdr:from>
    <xdr:ext cx="534377" cy="259045"/>
    <xdr:sp macro="" textlink="">
      <xdr:nvSpPr>
        <xdr:cNvPr id="712" name="テキスト ボックス 711"/>
        <xdr:cNvSpPr txBox="1"/>
      </xdr:nvSpPr>
      <xdr:spPr>
        <a:xfrm>
          <a:off x="14325111" y="16745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8460</xdr:rowOff>
    </xdr:from>
    <xdr:to>
      <xdr:col>72</xdr:col>
      <xdr:colOff>38100</xdr:colOff>
      <xdr:row>97</xdr:row>
      <xdr:rowOff>110060</xdr:rowOff>
    </xdr:to>
    <xdr:sp macro="" textlink="">
      <xdr:nvSpPr>
        <xdr:cNvPr id="713" name="楕円 712"/>
        <xdr:cNvSpPr/>
      </xdr:nvSpPr>
      <xdr:spPr>
        <a:xfrm>
          <a:off x="13652500" y="1663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126587</xdr:rowOff>
    </xdr:from>
    <xdr:ext cx="534377" cy="259045"/>
    <xdr:sp macro="" textlink="">
      <xdr:nvSpPr>
        <xdr:cNvPr id="714" name="テキスト ボックス 713"/>
        <xdr:cNvSpPr txBox="1"/>
      </xdr:nvSpPr>
      <xdr:spPr>
        <a:xfrm>
          <a:off x="13436111" y="1641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5995</xdr:rowOff>
    </xdr:from>
    <xdr:to>
      <xdr:col>67</xdr:col>
      <xdr:colOff>101600</xdr:colOff>
      <xdr:row>97</xdr:row>
      <xdr:rowOff>107595</xdr:rowOff>
    </xdr:to>
    <xdr:sp macro="" textlink="">
      <xdr:nvSpPr>
        <xdr:cNvPr id="715" name="楕円 714"/>
        <xdr:cNvSpPr/>
      </xdr:nvSpPr>
      <xdr:spPr>
        <a:xfrm>
          <a:off x="12763500" y="1663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124122</xdr:rowOff>
    </xdr:from>
    <xdr:ext cx="534377" cy="259045"/>
    <xdr:sp macro="" textlink="">
      <xdr:nvSpPr>
        <xdr:cNvPr id="716" name="テキスト ボックス 715"/>
        <xdr:cNvSpPr txBox="1"/>
      </xdr:nvSpPr>
      <xdr:spPr>
        <a:xfrm>
          <a:off x="12547111" y="1641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26726</xdr:rowOff>
    </xdr:from>
    <xdr:to>
      <xdr:col>116</xdr:col>
      <xdr:colOff>62864</xdr:colOff>
      <xdr:row>38</xdr:row>
      <xdr:rowOff>139700</xdr:rowOff>
    </xdr:to>
    <xdr:cxnSp macro="">
      <xdr:nvCxnSpPr>
        <xdr:cNvPr id="738" name="直線コネクタ 737"/>
        <xdr:cNvCxnSpPr/>
      </xdr:nvCxnSpPr>
      <xdr:spPr>
        <a:xfrm flipV="1">
          <a:off x="22159595" y="5513126"/>
          <a:ext cx="1269" cy="11416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1937</xdr:rowOff>
    </xdr:from>
    <xdr:ext cx="249299" cy="259045"/>
    <xdr:sp macro="" textlink="">
      <xdr:nvSpPr>
        <xdr:cNvPr id="739" name="諸支出金最小値テキスト"/>
        <xdr:cNvSpPr txBox="1"/>
      </xdr:nvSpPr>
      <xdr:spPr>
        <a:xfrm>
          <a:off x="22212300" y="6688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144853</xdr:rowOff>
    </xdr:from>
    <xdr:ext cx="534377" cy="259045"/>
    <xdr:sp macro="" textlink="">
      <xdr:nvSpPr>
        <xdr:cNvPr id="741" name="諸支出金最大値テキスト"/>
        <xdr:cNvSpPr txBox="1"/>
      </xdr:nvSpPr>
      <xdr:spPr>
        <a:xfrm>
          <a:off x="22212300" y="528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24,971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26726</xdr:rowOff>
    </xdr:from>
    <xdr:to>
      <xdr:col>116</xdr:col>
      <xdr:colOff>152400</xdr:colOff>
      <xdr:row>32</xdr:row>
      <xdr:rowOff>26726</xdr:rowOff>
    </xdr:to>
    <xdr:cxnSp macro="">
      <xdr:nvCxnSpPr>
        <xdr:cNvPr id="742" name="直線コネクタ 741"/>
        <xdr:cNvCxnSpPr/>
      </xdr:nvCxnSpPr>
      <xdr:spPr>
        <a:xfrm>
          <a:off x="22072600" y="5513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3" name="直線コネクタ 742"/>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90837</xdr:rowOff>
    </xdr:from>
    <xdr:ext cx="378565" cy="259045"/>
    <xdr:sp macro="" textlink="">
      <xdr:nvSpPr>
        <xdr:cNvPr id="744" name="諸支出金平均値テキスト"/>
        <xdr:cNvSpPr txBox="1"/>
      </xdr:nvSpPr>
      <xdr:spPr>
        <a:xfrm>
          <a:off x="22212300" y="643448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67960</xdr:rowOff>
    </xdr:from>
    <xdr:to>
      <xdr:col>116</xdr:col>
      <xdr:colOff>114300</xdr:colOff>
      <xdr:row>38</xdr:row>
      <xdr:rowOff>169560</xdr:rowOff>
    </xdr:to>
    <xdr:sp macro="" textlink="">
      <xdr:nvSpPr>
        <xdr:cNvPr id="745" name="フローチャート: 判断 744"/>
        <xdr:cNvSpPr/>
      </xdr:nvSpPr>
      <xdr:spPr>
        <a:xfrm>
          <a:off x="22110700" y="658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6" name="直線コネクタ 745"/>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73218</xdr:rowOff>
    </xdr:from>
    <xdr:to>
      <xdr:col>112</xdr:col>
      <xdr:colOff>38100</xdr:colOff>
      <xdr:row>39</xdr:row>
      <xdr:rowOff>3368</xdr:rowOff>
    </xdr:to>
    <xdr:sp macro="" textlink="">
      <xdr:nvSpPr>
        <xdr:cNvPr id="747" name="フローチャート: 判断 746"/>
        <xdr:cNvSpPr/>
      </xdr:nvSpPr>
      <xdr:spPr>
        <a:xfrm>
          <a:off x="21272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19895</xdr:rowOff>
    </xdr:from>
    <xdr:ext cx="378565" cy="259045"/>
    <xdr:sp macro="" textlink="">
      <xdr:nvSpPr>
        <xdr:cNvPr id="748" name="テキスト ボックス 747"/>
        <xdr:cNvSpPr txBox="1"/>
      </xdr:nvSpPr>
      <xdr:spPr>
        <a:xfrm>
          <a:off x="21134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9" name="直線コネクタ 748"/>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58679</xdr:rowOff>
    </xdr:from>
    <xdr:to>
      <xdr:col>107</xdr:col>
      <xdr:colOff>101600</xdr:colOff>
      <xdr:row>38</xdr:row>
      <xdr:rowOff>160279</xdr:rowOff>
    </xdr:to>
    <xdr:sp macro="" textlink="">
      <xdr:nvSpPr>
        <xdr:cNvPr id="750" name="フローチャート: 判断 749"/>
        <xdr:cNvSpPr/>
      </xdr:nvSpPr>
      <xdr:spPr>
        <a:xfrm>
          <a:off x="20383500" y="657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5356</xdr:rowOff>
    </xdr:from>
    <xdr:ext cx="378565" cy="259045"/>
    <xdr:sp macro="" textlink="">
      <xdr:nvSpPr>
        <xdr:cNvPr id="751" name="テキスト ボックス 750"/>
        <xdr:cNvSpPr txBox="1"/>
      </xdr:nvSpPr>
      <xdr:spPr>
        <a:xfrm>
          <a:off x="20245017" y="6349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2" name="直線コネクタ 751"/>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73904</xdr:rowOff>
    </xdr:from>
    <xdr:to>
      <xdr:col>102</xdr:col>
      <xdr:colOff>165100</xdr:colOff>
      <xdr:row>39</xdr:row>
      <xdr:rowOff>4054</xdr:rowOff>
    </xdr:to>
    <xdr:sp macro="" textlink="">
      <xdr:nvSpPr>
        <xdr:cNvPr id="753" name="フローチャート: 判断 752"/>
        <xdr:cNvSpPr/>
      </xdr:nvSpPr>
      <xdr:spPr>
        <a:xfrm>
          <a:off x="19494500" y="658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20581</xdr:rowOff>
    </xdr:from>
    <xdr:ext cx="378565" cy="259045"/>
    <xdr:sp macro="" textlink="">
      <xdr:nvSpPr>
        <xdr:cNvPr id="754" name="テキスト ボックス 753"/>
        <xdr:cNvSpPr txBox="1"/>
      </xdr:nvSpPr>
      <xdr:spPr>
        <a:xfrm>
          <a:off x="19356017" y="6364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73218</xdr:rowOff>
    </xdr:from>
    <xdr:to>
      <xdr:col>98</xdr:col>
      <xdr:colOff>38100</xdr:colOff>
      <xdr:row>39</xdr:row>
      <xdr:rowOff>3368</xdr:rowOff>
    </xdr:to>
    <xdr:sp macro="" textlink="">
      <xdr:nvSpPr>
        <xdr:cNvPr id="755" name="フローチャート: 判断 754"/>
        <xdr:cNvSpPr/>
      </xdr:nvSpPr>
      <xdr:spPr>
        <a:xfrm>
          <a:off x="18605500" y="6588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19895</xdr:rowOff>
    </xdr:from>
    <xdr:ext cx="378565" cy="259045"/>
    <xdr:sp macro="" textlink="">
      <xdr:nvSpPr>
        <xdr:cNvPr id="756" name="テキスト ボックス 755"/>
        <xdr:cNvSpPr txBox="1"/>
      </xdr:nvSpPr>
      <xdr:spPr>
        <a:xfrm>
          <a:off x="18467017" y="63635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2" name="楕円 76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46387</xdr:rowOff>
    </xdr:from>
    <xdr:ext cx="249299" cy="259045"/>
    <xdr:sp macro="" textlink="">
      <xdr:nvSpPr>
        <xdr:cNvPr id="763" name="諸支出金該当値テキスト"/>
        <xdr:cNvSpPr txBox="1"/>
      </xdr:nvSpPr>
      <xdr:spPr>
        <a:xfrm>
          <a:off x="22212300" y="656148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4" name="楕円 76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5" name="テキスト ボックス 764"/>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6" name="楕円 76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7" name="テキスト ボックス 766"/>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8" name="楕円 76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9" name="テキスト ボックス 768"/>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0" name="楕円 76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1" name="テキスト ボックス 770"/>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類似団体と比較して、民生費、労働費、商工費、土木費、教育費の歳出が大きくなっている。</a:t>
          </a:r>
          <a:endParaRPr lang="ja-JP" altLang="ja-JP" sz="1400">
            <a:effectLst/>
          </a:endParaRPr>
        </a:p>
        <a:p>
          <a:r>
            <a:rPr kumimoji="1" lang="ja-JP" altLang="ja-JP" sz="1100">
              <a:solidFill>
                <a:schemeClr val="dk1"/>
              </a:solidFill>
              <a:effectLst/>
              <a:latin typeface="+mn-lt"/>
              <a:ea typeface="+mn-ea"/>
              <a:cs typeface="+mn-cs"/>
            </a:rPr>
            <a:t>民生費については、障害者福祉サービス等給付などの負担が大きいため類似団体</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数値</a:t>
          </a:r>
          <a:r>
            <a:rPr kumimoji="1" lang="ja-JP" altLang="en-US" sz="1100">
              <a:solidFill>
                <a:schemeClr val="dk1"/>
              </a:solidFill>
              <a:effectLst/>
              <a:latin typeface="+mn-lt"/>
              <a:ea typeface="+mn-ea"/>
              <a:cs typeface="+mn-cs"/>
            </a:rPr>
            <a:t>を上回って</a:t>
          </a:r>
          <a:r>
            <a:rPr kumimoji="1" lang="ja-JP" altLang="ja-JP" sz="1100">
              <a:solidFill>
                <a:schemeClr val="dk1"/>
              </a:solidFill>
              <a:effectLst/>
              <a:latin typeface="+mn-lt"/>
              <a:ea typeface="+mn-ea"/>
              <a:cs typeface="+mn-cs"/>
            </a:rPr>
            <a:t>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労働費については、施設の老朽化に伴い修繕費が増加している。</a:t>
          </a:r>
          <a:endParaRPr lang="ja-JP" altLang="ja-JP" sz="1400">
            <a:effectLst/>
          </a:endParaRPr>
        </a:p>
        <a:p>
          <a:r>
            <a:rPr kumimoji="1" lang="ja-JP" altLang="ja-JP" sz="1100">
              <a:solidFill>
                <a:schemeClr val="dk1"/>
              </a:solidFill>
              <a:effectLst/>
              <a:latin typeface="+mn-lt"/>
              <a:ea typeface="+mn-ea"/>
              <a:cs typeface="+mn-cs"/>
            </a:rPr>
            <a:t>商工費については、物価高騰対策に係る事業を実施したため増加している。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土木費については、道路改良工事等の実施により増加している。</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教育費については、</a:t>
          </a:r>
          <a:r>
            <a:rPr kumimoji="1" lang="ja-JP" altLang="en-US" sz="1100">
              <a:solidFill>
                <a:schemeClr val="dk1"/>
              </a:solidFill>
              <a:effectLst/>
              <a:latin typeface="+mn-lt"/>
              <a:ea typeface="+mn-ea"/>
              <a:cs typeface="+mn-cs"/>
            </a:rPr>
            <a:t>学校勤務の町費支弁職員の増、小学校遊具整備等の実施により類似</a:t>
          </a:r>
          <a:r>
            <a:rPr kumimoji="1" lang="ja-JP" altLang="ja-JP" sz="1100">
              <a:solidFill>
                <a:schemeClr val="dk1"/>
              </a:solidFill>
              <a:effectLst/>
              <a:latin typeface="+mn-lt"/>
              <a:ea typeface="+mn-ea"/>
              <a:cs typeface="+mn-cs"/>
            </a:rPr>
            <a:t>団体の数値を上回っている。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50">
              <a:solidFill>
                <a:schemeClr val="dk1"/>
              </a:solidFill>
              <a:effectLst/>
              <a:latin typeface="+mn-lt"/>
              <a:ea typeface="+mn-ea"/>
              <a:cs typeface="+mn-cs"/>
            </a:rPr>
            <a:t>　</a:t>
          </a:r>
          <a:r>
            <a:rPr kumimoji="1" lang="ja-JP" altLang="ja-JP" sz="950">
              <a:solidFill>
                <a:schemeClr val="dk1"/>
              </a:solidFill>
              <a:effectLst/>
              <a:latin typeface="+mn-lt"/>
              <a:ea typeface="+mn-ea"/>
              <a:cs typeface="+mn-cs"/>
            </a:rPr>
            <a:t>これまで</a:t>
          </a:r>
          <a:r>
            <a:rPr kumimoji="1" lang="ja-JP" altLang="en-US" sz="950">
              <a:solidFill>
                <a:schemeClr val="dk1"/>
              </a:solidFill>
              <a:effectLst/>
              <a:latin typeface="+mn-lt"/>
              <a:ea typeface="+mn-ea"/>
              <a:cs typeface="+mn-cs"/>
            </a:rPr>
            <a:t>江差町では財政の健全化を図るため独自に取り組みを継続してきましたが</a:t>
          </a:r>
          <a:r>
            <a:rPr kumimoji="1" lang="ja-JP" altLang="ja-JP" sz="950">
              <a:solidFill>
                <a:schemeClr val="dk1"/>
              </a:solidFill>
              <a:effectLst/>
              <a:latin typeface="+mn-lt"/>
              <a:ea typeface="+mn-ea"/>
              <a:cs typeface="+mn-cs"/>
            </a:rPr>
            <a:t>、</a:t>
          </a:r>
          <a:r>
            <a:rPr kumimoji="1" lang="ja-JP" altLang="en-US" sz="950">
              <a:solidFill>
                <a:schemeClr val="dk1"/>
              </a:solidFill>
              <a:effectLst/>
              <a:latin typeface="+mn-lt"/>
              <a:ea typeface="+mn-ea"/>
              <a:cs typeface="+mn-cs"/>
            </a:rPr>
            <a:t>平成</a:t>
          </a:r>
          <a:r>
            <a:rPr kumimoji="1" lang="en-US" altLang="ja-JP" sz="950">
              <a:solidFill>
                <a:schemeClr val="dk1"/>
              </a:solidFill>
              <a:effectLst/>
              <a:latin typeface="+mn-lt"/>
              <a:ea typeface="+mn-ea"/>
              <a:cs typeface="+mn-cs"/>
            </a:rPr>
            <a:t>20</a:t>
          </a:r>
          <a:r>
            <a:rPr kumimoji="1" lang="ja-JP" altLang="en-US" sz="950">
              <a:solidFill>
                <a:schemeClr val="dk1"/>
              </a:solidFill>
              <a:effectLst/>
              <a:latin typeface="+mn-lt"/>
              <a:ea typeface="+mn-ea"/>
              <a:cs typeface="+mn-cs"/>
            </a:rPr>
            <a:t>年度決算で</a:t>
          </a:r>
          <a:r>
            <a:rPr kumimoji="1" lang="ja-JP" altLang="ja-JP" sz="950">
              <a:solidFill>
                <a:schemeClr val="dk1"/>
              </a:solidFill>
              <a:effectLst/>
              <a:latin typeface="+mn-lt"/>
              <a:ea typeface="+mn-ea"/>
              <a:cs typeface="+mn-cs"/>
            </a:rPr>
            <a:t>実質公債費比率が</a:t>
          </a:r>
          <a:r>
            <a:rPr kumimoji="1" lang="en-US" altLang="ja-JP" sz="950">
              <a:solidFill>
                <a:schemeClr val="dk1"/>
              </a:solidFill>
              <a:effectLst/>
              <a:latin typeface="+mn-lt"/>
              <a:ea typeface="+mn-ea"/>
              <a:cs typeface="+mn-cs"/>
            </a:rPr>
            <a:t>25</a:t>
          </a:r>
          <a:r>
            <a:rPr kumimoji="1" lang="ja-JP" altLang="ja-JP" sz="950">
              <a:solidFill>
                <a:schemeClr val="dk1"/>
              </a:solidFill>
              <a:effectLst/>
              <a:latin typeface="+mn-lt"/>
              <a:ea typeface="+mn-ea"/>
              <a:cs typeface="+mn-cs"/>
            </a:rPr>
            <a:t>％</a:t>
          </a:r>
          <a:r>
            <a:rPr kumimoji="1" lang="ja-JP" altLang="en-US" sz="950">
              <a:solidFill>
                <a:schemeClr val="dk1"/>
              </a:solidFill>
              <a:effectLst/>
              <a:latin typeface="+mn-lt"/>
              <a:ea typeface="+mn-ea"/>
              <a:cs typeface="+mn-cs"/>
            </a:rPr>
            <a:t>以上となったため</a:t>
          </a:r>
          <a:r>
            <a:rPr kumimoji="1" lang="ja-JP" altLang="ja-JP" sz="950">
              <a:solidFill>
                <a:schemeClr val="dk1"/>
              </a:solidFill>
              <a:effectLst/>
              <a:latin typeface="+mn-lt"/>
              <a:ea typeface="+mn-ea"/>
              <a:cs typeface="+mn-cs"/>
            </a:rPr>
            <a:t>、平成</a:t>
          </a:r>
          <a:r>
            <a:rPr kumimoji="1" lang="en-US" altLang="ja-JP" sz="950">
              <a:solidFill>
                <a:schemeClr val="dk1"/>
              </a:solidFill>
              <a:effectLst/>
              <a:latin typeface="+mn-lt"/>
              <a:ea typeface="+mn-ea"/>
              <a:cs typeface="+mn-cs"/>
            </a:rPr>
            <a:t>21</a:t>
          </a:r>
          <a:r>
            <a:rPr kumimoji="1" lang="ja-JP" altLang="ja-JP" sz="950">
              <a:solidFill>
                <a:schemeClr val="dk1"/>
              </a:solidFill>
              <a:effectLst/>
              <a:latin typeface="+mn-lt"/>
              <a:ea typeface="+mn-ea"/>
              <a:cs typeface="+mn-cs"/>
            </a:rPr>
            <a:t>年度に財政健全化計画を策定</a:t>
          </a:r>
          <a:r>
            <a:rPr kumimoji="1" lang="ja-JP" altLang="en-US" sz="950">
              <a:solidFill>
                <a:schemeClr val="dk1"/>
              </a:solidFill>
              <a:effectLst/>
              <a:latin typeface="+mn-lt"/>
              <a:ea typeface="+mn-ea"/>
              <a:cs typeface="+mn-cs"/>
            </a:rPr>
            <a:t>のうえ</a:t>
          </a:r>
          <a:r>
            <a:rPr kumimoji="1" lang="ja-JP" altLang="ja-JP" sz="950">
              <a:solidFill>
                <a:schemeClr val="dk1"/>
              </a:solidFill>
              <a:effectLst/>
              <a:latin typeface="+mn-lt"/>
              <a:ea typeface="+mn-ea"/>
              <a:cs typeface="+mn-cs"/>
            </a:rPr>
            <a:t>、更なる</a:t>
          </a:r>
          <a:r>
            <a:rPr kumimoji="1" lang="ja-JP" altLang="en-US" sz="950">
              <a:solidFill>
                <a:schemeClr val="dk1"/>
              </a:solidFill>
              <a:effectLst/>
              <a:latin typeface="+mn-lt"/>
              <a:ea typeface="+mn-ea"/>
              <a:cs typeface="+mn-cs"/>
            </a:rPr>
            <a:t>対策を実施しています。その結果、平成</a:t>
          </a:r>
          <a:r>
            <a:rPr kumimoji="1" lang="en-US" altLang="ja-JP" sz="950">
              <a:solidFill>
                <a:schemeClr val="dk1"/>
              </a:solidFill>
              <a:effectLst/>
              <a:latin typeface="+mn-lt"/>
              <a:ea typeface="+mn-ea"/>
              <a:cs typeface="+mn-cs"/>
            </a:rPr>
            <a:t>22</a:t>
          </a:r>
          <a:r>
            <a:rPr kumimoji="1" lang="ja-JP" altLang="en-US" sz="950">
              <a:solidFill>
                <a:schemeClr val="dk1"/>
              </a:solidFill>
              <a:effectLst/>
              <a:latin typeface="+mn-lt"/>
              <a:ea typeface="+mn-ea"/>
              <a:cs typeface="+mn-cs"/>
            </a:rPr>
            <a:t>年度決算で早期健全化基準を下回って以降、財政調整基金残高が増加に転じたほか、大きな行政課題に対処する場合にあっても基準未満の財政運営を継続しています。</a:t>
          </a:r>
          <a:endParaRPr kumimoji="1" lang="en-US" altLang="ja-JP" sz="950">
            <a:solidFill>
              <a:schemeClr val="dk1"/>
            </a:solidFill>
            <a:effectLst/>
            <a:latin typeface="+mn-lt"/>
            <a:ea typeface="+mn-ea"/>
            <a:cs typeface="+mn-cs"/>
          </a:endParaRPr>
        </a:p>
        <a:p>
          <a:r>
            <a:rPr kumimoji="1" lang="ja-JP" altLang="en-US" sz="950">
              <a:solidFill>
                <a:schemeClr val="dk1"/>
              </a:solidFill>
              <a:effectLst/>
              <a:latin typeface="+mn-lt"/>
              <a:ea typeface="+mn-ea"/>
              <a:cs typeface="+mn-cs"/>
            </a:rPr>
            <a:t>　その後、町税や地方交付税が減少する一方、扶助費や特別会計への繰出金等が増加し収支の不均衡が大きくなり、令和元年度からは財政調整基金からの繰り入れを行っています。</a:t>
          </a:r>
          <a:r>
            <a:rPr kumimoji="1" lang="ja-JP" altLang="ja-JP" sz="950">
              <a:solidFill>
                <a:schemeClr val="dk1"/>
              </a:solidFill>
              <a:effectLst/>
              <a:latin typeface="+mn-lt"/>
              <a:ea typeface="+mn-ea"/>
              <a:cs typeface="+mn-cs"/>
            </a:rPr>
            <a:t>今後、人口減少</a:t>
          </a:r>
          <a:r>
            <a:rPr kumimoji="1" lang="ja-JP" altLang="en-US" sz="950">
              <a:solidFill>
                <a:schemeClr val="dk1"/>
              </a:solidFill>
              <a:effectLst/>
              <a:latin typeface="+mn-lt"/>
              <a:ea typeface="+mn-ea"/>
              <a:cs typeface="+mn-cs"/>
            </a:rPr>
            <a:t>等による歳入の更なる</a:t>
          </a:r>
          <a:r>
            <a:rPr kumimoji="1" lang="ja-JP" altLang="ja-JP" sz="950">
              <a:solidFill>
                <a:schemeClr val="dk1"/>
              </a:solidFill>
              <a:effectLst/>
              <a:latin typeface="+mn-lt"/>
              <a:ea typeface="+mn-ea"/>
              <a:cs typeface="+mn-cs"/>
            </a:rPr>
            <a:t>の減少が見込まれることから、事務事業</a:t>
          </a:r>
          <a:r>
            <a:rPr kumimoji="1" lang="ja-JP" altLang="en-US" sz="950">
              <a:solidFill>
                <a:schemeClr val="dk1"/>
              </a:solidFill>
              <a:effectLst/>
              <a:latin typeface="+mn-lt"/>
              <a:ea typeface="+mn-ea"/>
              <a:cs typeface="+mn-cs"/>
            </a:rPr>
            <a:t>等</a:t>
          </a:r>
          <a:r>
            <a:rPr kumimoji="1" lang="ja-JP" altLang="ja-JP" sz="950">
              <a:solidFill>
                <a:schemeClr val="dk1"/>
              </a:solidFill>
              <a:effectLst/>
              <a:latin typeface="+mn-lt"/>
              <a:ea typeface="+mn-ea"/>
              <a:cs typeface="+mn-cs"/>
            </a:rPr>
            <a:t>の見直し</a:t>
          </a:r>
          <a:r>
            <a:rPr kumimoji="1" lang="ja-JP" altLang="en-US" sz="950">
              <a:solidFill>
                <a:schemeClr val="dk1"/>
              </a:solidFill>
              <a:effectLst/>
              <a:latin typeface="+mn-lt"/>
              <a:ea typeface="+mn-ea"/>
              <a:cs typeface="+mn-cs"/>
            </a:rPr>
            <a:t>とともに</a:t>
          </a:r>
          <a:r>
            <a:rPr kumimoji="1" lang="ja-JP" altLang="ja-JP" sz="950">
              <a:solidFill>
                <a:schemeClr val="dk1"/>
              </a:solidFill>
              <a:effectLst/>
              <a:latin typeface="+mn-lt"/>
              <a:ea typeface="+mn-ea"/>
              <a:cs typeface="+mn-cs"/>
            </a:rPr>
            <a:t>財源確保対策に努め、可能な限り基金に頼らない財政運営に努めてい</a:t>
          </a:r>
          <a:r>
            <a:rPr kumimoji="1" lang="ja-JP" altLang="en-US" sz="950">
              <a:solidFill>
                <a:schemeClr val="dk1"/>
              </a:solidFill>
              <a:effectLst/>
              <a:latin typeface="+mn-lt"/>
              <a:ea typeface="+mn-ea"/>
              <a:cs typeface="+mn-cs"/>
            </a:rPr>
            <a:t>きます</a:t>
          </a:r>
          <a:r>
            <a:rPr kumimoji="1" lang="ja-JP" altLang="ja-JP" sz="950">
              <a:solidFill>
                <a:schemeClr val="dk1"/>
              </a:solidFill>
              <a:effectLst/>
              <a:latin typeface="+mn-lt"/>
              <a:ea typeface="+mn-ea"/>
              <a:cs typeface="+mn-cs"/>
            </a:rPr>
            <a:t>。</a:t>
          </a:r>
          <a:endParaRPr lang="ja-JP" altLang="ja-JP" sz="95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財政再建に向けた行財政改革の取り組みを進めてきたことにより、平成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年度以降は財政調整基金に頼らない予算編成・財政運営を行ってきたものの、令和</a:t>
          </a:r>
          <a:r>
            <a:rPr kumimoji="1" lang="ja-JP" altLang="en-US" sz="1100">
              <a:solidFill>
                <a:schemeClr val="dk1"/>
              </a:solidFill>
              <a:effectLst/>
              <a:latin typeface="+mn-lt"/>
              <a:ea typeface="+mn-ea"/>
              <a:cs typeface="+mn-cs"/>
            </a:rPr>
            <a:t>元</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からは</a:t>
          </a:r>
          <a:r>
            <a:rPr kumimoji="1" lang="ja-JP" altLang="ja-JP" sz="1100">
              <a:solidFill>
                <a:schemeClr val="dk1"/>
              </a:solidFill>
              <a:effectLst/>
              <a:latin typeface="+mn-lt"/>
              <a:ea typeface="+mn-ea"/>
              <a:cs typeface="+mn-cs"/>
            </a:rPr>
            <a:t>財政調整基金を取り崩すなど</a:t>
          </a:r>
          <a:r>
            <a:rPr kumimoji="1" lang="ja-JP" altLang="en-US" sz="1100">
              <a:solidFill>
                <a:schemeClr val="dk1"/>
              </a:solidFill>
              <a:effectLst/>
              <a:latin typeface="+mn-lt"/>
              <a:ea typeface="+mn-ea"/>
              <a:cs typeface="+mn-cs"/>
            </a:rPr>
            <a:t>収支の不均衡が発生し</a:t>
          </a:r>
          <a:r>
            <a:rPr kumimoji="1" lang="ja-JP" altLang="ja-JP" sz="1100">
              <a:solidFill>
                <a:schemeClr val="dk1"/>
              </a:solidFill>
              <a:effectLst/>
              <a:latin typeface="+mn-lt"/>
              <a:ea typeface="+mn-ea"/>
              <a:cs typeface="+mn-cs"/>
            </a:rPr>
            <a:t>ている。今後の見通しとして、人口減少に伴い町税や普通交付税の減少が見込まれることから、一般会計においても歳入歳出の見直しを図るとともに、特定目的基金の取り崩しも含めて必要な財源対策を行っていかなければならない。</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また、水道事業および公共下水道事業において</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資金不足</a:t>
          </a:r>
          <a:r>
            <a:rPr kumimoji="1" lang="ja-JP" altLang="en-US" sz="1100">
              <a:solidFill>
                <a:schemeClr val="dk1"/>
              </a:solidFill>
              <a:effectLst/>
              <a:latin typeface="+mn-lt"/>
              <a:ea typeface="+mn-ea"/>
              <a:cs typeface="+mn-cs"/>
            </a:rPr>
            <a:t>に対応するための</a:t>
          </a:r>
          <a:r>
            <a:rPr kumimoji="1" lang="ja-JP" altLang="ja-JP" sz="1100">
              <a:solidFill>
                <a:schemeClr val="dk1"/>
              </a:solidFill>
              <a:effectLst/>
              <a:latin typeface="+mn-lt"/>
              <a:ea typeface="+mn-ea"/>
              <a:cs typeface="+mn-cs"/>
            </a:rPr>
            <a:t>一般会計</a:t>
          </a:r>
          <a:r>
            <a:rPr kumimoji="1" lang="ja-JP" altLang="en-US" sz="1100">
              <a:solidFill>
                <a:schemeClr val="dk1"/>
              </a:solidFill>
              <a:effectLst/>
              <a:latin typeface="+mn-lt"/>
              <a:ea typeface="+mn-ea"/>
              <a:cs typeface="+mn-cs"/>
            </a:rPr>
            <a:t>繰出金の額を最小限にできるよう、</a:t>
          </a:r>
          <a:r>
            <a:rPr kumimoji="1" lang="ja-JP" altLang="ja-JP" sz="1100">
              <a:solidFill>
                <a:schemeClr val="dk1"/>
              </a:solidFill>
              <a:effectLst/>
              <a:latin typeface="+mn-lt"/>
              <a:ea typeface="+mn-ea"/>
              <a:cs typeface="+mn-cs"/>
            </a:rPr>
            <a:t>経営の見直しを進めていく必要がある。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実質公債費比率が</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％以上となった過去等を踏まえ、</a:t>
          </a:r>
          <a:r>
            <a:rPr kumimoji="1" lang="ja-JP" altLang="ja-JP" sz="1100">
              <a:solidFill>
                <a:schemeClr val="dk1"/>
              </a:solidFill>
              <a:effectLst/>
              <a:latin typeface="+mn-lt"/>
              <a:ea typeface="+mn-ea"/>
              <a:cs typeface="+mn-cs"/>
            </a:rPr>
            <a:t>起債の抑制、借換、繰上償還</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財政再建対策</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実施</a:t>
          </a:r>
          <a:r>
            <a:rPr kumimoji="1" lang="ja-JP" altLang="en-US" sz="1100">
              <a:solidFill>
                <a:schemeClr val="dk1"/>
              </a:solidFill>
              <a:effectLst/>
              <a:latin typeface="+mn-lt"/>
              <a:ea typeface="+mn-ea"/>
              <a:cs typeface="+mn-cs"/>
            </a:rPr>
            <a:t>してきたことで</a:t>
          </a:r>
          <a:r>
            <a:rPr kumimoji="1" lang="ja-JP" altLang="ja-JP" sz="1100">
              <a:solidFill>
                <a:schemeClr val="dk1"/>
              </a:solidFill>
              <a:effectLst/>
              <a:latin typeface="+mn-lt"/>
              <a:ea typeface="+mn-ea"/>
              <a:cs typeface="+mn-cs"/>
            </a:rPr>
            <a:t>元利償還金</a:t>
          </a:r>
          <a:r>
            <a:rPr kumimoji="1" lang="ja-JP" altLang="en-US" sz="1100">
              <a:solidFill>
                <a:schemeClr val="dk1"/>
              </a:solidFill>
              <a:effectLst/>
              <a:latin typeface="+mn-lt"/>
              <a:ea typeface="+mn-ea"/>
              <a:cs typeface="+mn-cs"/>
            </a:rPr>
            <a:t>の額は減少傾向にあるが、</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大型普通建設事業等の実施により</a:t>
          </a:r>
          <a:r>
            <a:rPr kumimoji="1" lang="ja-JP" altLang="ja-JP" sz="1100">
              <a:solidFill>
                <a:schemeClr val="dk1"/>
              </a:solidFill>
              <a:effectLst/>
              <a:latin typeface="+mn-lt"/>
              <a:ea typeface="+mn-ea"/>
              <a:cs typeface="+mn-cs"/>
            </a:rPr>
            <a:t>前年</a:t>
          </a:r>
          <a:r>
            <a:rPr kumimoji="1" lang="ja-JP" altLang="en-US" sz="1100">
              <a:solidFill>
                <a:schemeClr val="dk1"/>
              </a:solidFill>
              <a:effectLst/>
              <a:latin typeface="+mn-lt"/>
              <a:ea typeface="+mn-ea"/>
              <a:cs typeface="+mn-cs"/>
            </a:rPr>
            <a:t>度</a:t>
          </a:r>
          <a:r>
            <a:rPr kumimoji="1" lang="ja-JP" altLang="ja-JP" sz="1100">
              <a:solidFill>
                <a:schemeClr val="dk1"/>
              </a:solidFill>
              <a:effectLst/>
              <a:latin typeface="+mn-lt"/>
              <a:ea typeface="+mn-ea"/>
              <a:cs typeface="+mn-cs"/>
            </a:rPr>
            <a:t>比</a:t>
          </a:r>
          <a:r>
            <a:rPr kumimoji="1" lang="ja-JP" altLang="en-US" sz="1100">
              <a:solidFill>
                <a:schemeClr val="dk1"/>
              </a:solidFill>
              <a:effectLst/>
              <a:latin typeface="+mn-lt"/>
              <a:ea typeface="+mn-ea"/>
              <a:cs typeface="+mn-cs"/>
            </a:rPr>
            <a:t>微増</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一方、公営企業債元利償還金</a:t>
          </a:r>
          <a:r>
            <a:rPr kumimoji="1" lang="ja-JP" altLang="en-US" sz="1100">
              <a:solidFill>
                <a:schemeClr val="dk1"/>
              </a:solidFill>
              <a:effectLst/>
              <a:latin typeface="+mn-lt"/>
              <a:ea typeface="+mn-ea"/>
              <a:cs typeface="+mn-cs"/>
            </a:rPr>
            <a:t>に対する</a:t>
          </a:r>
          <a:r>
            <a:rPr kumimoji="1" lang="ja-JP" altLang="ja-JP" sz="1100">
              <a:solidFill>
                <a:schemeClr val="dk1"/>
              </a:solidFill>
              <a:effectLst/>
              <a:latin typeface="+mn-lt"/>
              <a:ea typeface="+mn-ea"/>
              <a:cs typeface="+mn-cs"/>
            </a:rPr>
            <a:t>繰入金は</a:t>
          </a:r>
          <a:r>
            <a:rPr kumimoji="1" lang="ja-JP" altLang="en-US" sz="1100">
              <a:solidFill>
                <a:schemeClr val="dk1"/>
              </a:solidFill>
              <a:effectLst/>
              <a:latin typeface="+mn-lt"/>
              <a:ea typeface="+mn-ea"/>
              <a:cs typeface="+mn-cs"/>
            </a:rPr>
            <a:t>高止まり</a:t>
          </a:r>
          <a:r>
            <a:rPr kumimoji="1" lang="ja-JP" altLang="ja-JP" sz="1100">
              <a:solidFill>
                <a:schemeClr val="dk1"/>
              </a:solidFill>
              <a:effectLst/>
              <a:latin typeface="+mn-lt"/>
              <a:ea typeface="+mn-ea"/>
              <a:cs typeface="+mn-cs"/>
            </a:rPr>
            <a:t>傾向にある。また、普通交付税算入のある地方債残高の減少に伴い、算入公債費等の額も減少</a:t>
          </a:r>
          <a:r>
            <a:rPr kumimoji="1" lang="ja-JP" altLang="en-US" sz="1100">
              <a:solidFill>
                <a:schemeClr val="dk1"/>
              </a:solidFill>
              <a:effectLst/>
              <a:latin typeface="+mn-lt"/>
              <a:ea typeface="+mn-ea"/>
              <a:cs typeface="+mn-cs"/>
            </a:rPr>
            <a:t>傾向にある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当町では満期一括償還地方債がないため、積み立てを行っていない。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北海道江差町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将来負担額は、</a:t>
          </a:r>
          <a:r>
            <a:rPr kumimoji="1" lang="ja-JP" altLang="en-US" sz="1100">
              <a:solidFill>
                <a:schemeClr val="dk1"/>
              </a:solidFill>
              <a:effectLst/>
              <a:latin typeface="+mn-lt"/>
              <a:ea typeface="+mn-ea"/>
              <a:cs typeface="+mn-cs"/>
            </a:rPr>
            <a:t>令和５年度に一般会計等に係る地方債の現在高が微増となった一方、公営企業債等繰入見込額の減少したため</a:t>
          </a:r>
          <a:r>
            <a:rPr kumimoji="1" lang="en-US" altLang="ja-JP" sz="1100">
              <a:solidFill>
                <a:schemeClr val="dk1"/>
              </a:solidFill>
              <a:effectLst/>
              <a:latin typeface="+mn-lt"/>
              <a:ea typeface="+mn-ea"/>
              <a:cs typeface="+mn-cs"/>
            </a:rPr>
            <a:t>41</a:t>
          </a:r>
          <a:r>
            <a:rPr kumimoji="1" lang="ja-JP" altLang="ja-JP" sz="1100">
              <a:solidFill>
                <a:schemeClr val="dk1"/>
              </a:solidFill>
              <a:effectLst/>
              <a:latin typeface="+mn-lt"/>
              <a:ea typeface="+mn-ea"/>
              <a:cs typeface="+mn-cs"/>
            </a:rPr>
            <a:t>百万円減少</a:t>
          </a:r>
          <a:r>
            <a:rPr kumimoji="1" lang="ja-JP" altLang="en-US" sz="1100">
              <a:solidFill>
                <a:schemeClr val="dk1"/>
              </a:solidFill>
              <a:effectLst/>
              <a:latin typeface="+mn-lt"/>
              <a:ea typeface="+mn-ea"/>
              <a:cs typeface="+mn-cs"/>
            </a:rPr>
            <a:t>となって</a:t>
          </a:r>
          <a:r>
            <a:rPr kumimoji="1" lang="ja-JP" altLang="ja-JP" sz="1100">
              <a:solidFill>
                <a:schemeClr val="dk1"/>
              </a:solidFill>
              <a:effectLst/>
              <a:latin typeface="+mn-lt"/>
              <a:ea typeface="+mn-ea"/>
              <a:cs typeface="+mn-cs"/>
            </a:rPr>
            <a:t>いる。</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充当可能財源等</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充当可能基金</a:t>
          </a:r>
          <a:r>
            <a:rPr kumimoji="1" lang="ja-JP" altLang="en-US" sz="1100">
              <a:solidFill>
                <a:schemeClr val="dk1"/>
              </a:solidFill>
              <a:effectLst/>
              <a:latin typeface="+mn-lt"/>
              <a:ea typeface="+mn-ea"/>
              <a:cs typeface="+mn-cs"/>
            </a:rPr>
            <a:t>や基準財政需要額算入見込額の減少により、</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比</a:t>
          </a:r>
          <a:r>
            <a:rPr kumimoji="1" lang="en-US" altLang="ja-JP" sz="1100">
              <a:solidFill>
                <a:schemeClr val="dk1"/>
              </a:solidFill>
              <a:effectLst/>
              <a:latin typeface="+mn-lt"/>
              <a:ea typeface="+mn-ea"/>
              <a:cs typeface="+mn-cs"/>
            </a:rPr>
            <a:t>192</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br>
            <a:rPr kumimoji="1" lang="ja-JP"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結果</a:t>
          </a:r>
          <a:r>
            <a:rPr kumimoji="1" lang="ja-JP" altLang="en-US" sz="1100">
              <a:solidFill>
                <a:schemeClr val="dk1"/>
              </a:solidFill>
              <a:effectLst/>
              <a:latin typeface="+mn-lt"/>
              <a:ea typeface="+mn-ea"/>
              <a:cs typeface="+mn-cs"/>
            </a:rPr>
            <a:t>として</a:t>
          </a:r>
          <a:r>
            <a:rPr kumimoji="1" lang="ja-JP" altLang="ja-JP" sz="1100">
              <a:solidFill>
                <a:schemeClr val="dk1"/>
              </a:solidFill>
              <a:effectLst/>
              <a:latin typeface="+mn-lt"/>
              <a:ea typeface="+mn-ea"/>
              <a:cs typeface="+mn-cs"/>
            </a:rPr>
            <a:t>、将来負担比率の分子は、前年度比</a:t>
          </a:r>
          <a:r>
            <a:rPr kumimoji="1" lang="en-US" altLang="ja-JP" sz="1100">
              <a:solidFill>
                <a:schemeClr val="dk1"/>
              </a:solidFill>
              <a:effectLst/>
              <a:latin typeface="+mn-lt"/>
              <a:ea typeface="+mn-ea"/>
              <a:cs typeface="+mn-cs"/>
            </a:rPr>
            <a:t>151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北海道江差町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1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ふるさと応援基金</a:t>
          </a:r>
          <a:r>
            <a:rPr kumimoji="1" lang="ja-JP" altLang="en-US" sz="1100">
              <a:solidFill>
                <a:schemeClr val="dk1"/>
              </a:solidFill>
              <a:effectLst/>
              <a:latin typeface="+mn-lt"/>
              <a:ea typeface="+mn-ea"/>
              <a:cs typeface="+mn-cs"/>
            </a:rPr>
            <a:t>などの特定目的基金が増となった一方</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財政調整基金が減となったことで</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86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br>
            <a:rPr kumimoji="1" lang="ja-JP" altLang="ja-JP" sz="1100">
              <a:solidFill>
                <a:schemeClr val="dk1"/>
              </a:solidFill>
              <a:effectLst/>
              <a:latin typeface="+mn-lt"/>
              <a:ea typeface="+mn-ea"/>
              <a:cs typeface="+mn-cs"/>
            </a:rPr>
          </a:br>
          <a:endParaRPr lang="ja-JP" altLang="ja-JP" sz="1100">
            <a:effectLst/>
          </a:endParaRPr>
        </a:p>
        <a:p>
          <a:r>
            <a:rPr kumimoji="1" lang="ja-JP" altLang="ja-JP" sz="1100">
              <a:solidFill>
                <a:schemeClr val="dk1"/>
              </a:solidFill>
              <a:effectLst/>
              <a:latin typeface="+mn-lt"/>
              <a:ea typeface="+mn-ea"/>
              <a:cs typeface="+mn-cs"/>
            </a:rPr>
            <a:t>（今後の方針）</a:t>
          </a:r>
          <a:endParaRPr lang="ja-JP" altLang="ja-JP" sz="11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今後は、老朽施設の長寿命化</a:t>
          </a:r>
          <a:r>
            <a:rPr kumimoji="1" lang="ja-JP" altLang="en-US" sz="1100">
              <a:solidFill>
                <a:schemeClr val="dk1"/>
              </a:solidFill>
              <a:effectLst/>
              <a:latin typeface="+mn-lt"/>
              <a:ea typeface="+mn-ea"/>
              <a:cs typeface="+mn-cs"/>
            </a:rPr>
            <a:t>のほか、北の江の島拠点施設（仮称）道の駅「かもめ島」整備事業</a:t>
          </a:r>
          <a:r>
            <a:rPr kumimoji="1" lang="ja-JP" altLang="ja-JP" sz="1100">
              <a:solidFill>
                <a:schemeClr val="dk1"/>
              </a:solidFill>
              <a:effectLst/>
              <a:latin typeface="+mn-lt"/>
              <a:ea typeface="+mn-ea"/>
              <a:cs typeface="+mn-cs"/>
            </a:rPr>
            <a:t>等の大型事業</a:t>
          </a:r>
          <a:r>
            <a:rPr kumimoji="1" lang="ja-JP" altLang="en-US" sz="1100">
              <a:solidFill>
                <a:schemeClr val="dk1"/>
              </a:solidFill>
              <a:effectLst/>
              <a:latin typeface="+mn-lt"/>
              <a:ea typeface="+mn-ea"/>
              <a:cs typeface="+mn-cs"/>
            </a:rPr>
            <a:t>実施が</a:t>
          </a:r>
          <a:r>
            <a:rPr kumimoji="1" lang="ja-JP" altLang="ja-JP" sz="1100">
              <a:solidFill>
                <a:schemeClr val="dk1"/>
              </a:solidFill>
              <a:effectLst/>
              <a:latin typeface="+mn-lt"/>
              <a:ea typeface="+mn-ea"/>
              <a:cs typeface="+mn-cs"/>
            </a:rPr>
            <a:t>予定</a:t>
          </a:r>
          <a:r>
            <a:rPr kumimoji="1" lang="ja-JP" altLang="en-US" sz="1100">
              <a:solidFill>
                <a:schemeClr val="dk1"/>
              </a:solidFill>
              <a:effectLst/>
              <a:latin typeface="+mn-lt"/>
              <a:ea typeface="+mn-ea"/>
              <a:cs typeface="+mn-cs"/>
            </a:rPr>
            <a:t>され</a:t>
          </a:r>
          <a:r>
            <a:rPr kumimoji="1" lang="ja-JP" altLang="ja-JP" sz="1100">
              <a:solidFill>
                <a:schemeClr val="dk1"/>
              </a:solidFill>
              <a:effectLst/>
              <a:latin typeface="+mn-lt"/>
              <a:ea typeface="+mn-ea"/>
              <a:cs typeface="+mn-cs"/>
            </a:rPr>
            <a:t>ており、</a:t>
          </a:r>
          <a:r>
            <a:rPr kumimoji="1" lang="ja-JP" altLang="en-US" sz="1100">
              <a:solidFill>
                <a:schemeClr val="dk1"/>
              </a:solidFill>
              <a:effectLst/>
              <a:latin typeface="+mn-lt"/>
              <a:ea typeface="+mn-ea"/>
              <a:cs typeface="+mn-cs"/>
            </a:rPr>
            <a:t>計画的な起債管理が必要な状況となっている。基礎的な行政サービス等を維持しつつ、まちづくり・地域振興事業の計画的な実施のため、町で独自に策定する中期財政運営方針等に基づき財政運営を行っていく。</a:t>
          </a:r>
          <a:endParaRPr lang="ja-JP" altLang="ja-JP" sz="1100">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・旧江差線鉄道施設等整理基金：旧江差線（木古内・江差間）の鉄道施設等の整理及び跡地の環境整備の促進を図る。</a:t>
          </a:r>
          <a:endParaRPr lang="ja-JP" altLang="ja-JP" sz="1400">
            <a:effectLst/>
          </a:endParaRPr>
        </a:p>
        <a:p>
          <a:r>
            <a:rPr kumimoji="1" lang="ja-JP" altLang="ja-JP" sz="1100">
              <a:solidFill>
                <a:schemeClr val="dk1"/>
              </a:solidFill>
              <a:effectLst/>
              <a:latin typeface="+mn-lt"/>
              <a:ea typeface="+mn-ea"/>
              <a:cs typeface="+mn-cs"/>
            </a:rPr>
            <a:t>・歴史を生かすまちづくり基金：「歴史を生かすまちづくり」事業を推進する。</a:t>
          </a:r>
          <a:endParaRPr lang="ja-JP" altLang="ja-JP" sz="1400">
            <a:effectLst/>
          </a:endParaRPr>
        </a:p>
        <a:p>
          <a:r>
            <a:rPr kumimoji="1" lang="ja-JP" altLang="ja-JP" sz="1100">
              <a:solidFill>
                <a:schemeClr val="dk1"/>
              </a:solidFill>
              <a:effectLst/>
              <a:latin typeface="+mn-lt"/>
              <a:ea typeface="+mn-ea"/>
              <a:cs typeface="+mn-cs"/>
            </a:rPr>
            <a:t>・江差町かもめ島交流拠点づくり基金：かもめ島の自然、景勝、歴史、文化など地域固有資源の保存活用を図るとともに、かもめ島周辺の交流拠点づくりを促進する。</a:t>
          </a:r>
          <a:br>
            <a:rPr kumimoji="1" lang="ja-JP" altLang="ja-JP" sz="110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・ふるさと応援基金：寄付額が増加したことから、積立額と取崩額との差額で</a:t>
          </a:r>
          <a:r>
            <a:rPr kumimoji="1" lang="en-US" altLang="ja-JP" sz="1100">
              <a:solidFill>
                <a:schemeClr val="dk1"/>
              </a:solidFill>
              <a:effectLst/>
              <a:latin typeface="+mn-lt"/>
              <a:ea typeface="+mn-ea"/>
              <a:cs typeface="+mn-cs"/>
            </a:rPr>
            <a:t>78</a:t>
          </a:r>
          <a:r>
            <a:rPr kumimoji="1" lang="ja-JP" altLang="ja-JP" sz="1100">
              <a:solidFill>
                <a:schemeClr val="dk1"/>
              </a:solidFill>
              <a:effectLst/>
              <a:latin typeface="+mn-lt"/>
              <a:ea typeface="+mn-ea"/>
              <a:cs typeface="+mn-cs"/>
            </a:rPr>
            <a:t>百万円増加している。</a:t>
          </a:r>
          <a:endParaRPr lang="ja-JP" altLang="ja-JP" sz="1400">
            <a:effectLst/>
          </a:endParaRPr>
        </a:p>
        <a:p>
          <a:r>
            <a:rPr kumimoji="1" lang="ja-JP" altLang="ja-JP" sz="1100">
              <a:solidFill>
                <a:schemeClr val="dk1"/>
              </a:solidFill>
              <a:effectLst/>
              <a:latin typeface="+mn-lt"/>
              <a:ea typeface="+mn-ea"/>
              <a:cs typeface="+mn-cs"/>
            </a:rPr>
            <a:t>・旧江差線鉄道施設等整理基金：基金残高の増減はなし。</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・歴史を生かすまちづくり基金：歴まち地区の施設管理</a:t>
          </a:r>
          <a:r>
            <a:rPr kumimoji="1" lang="ja-JP" altLang="en-US" sz="1100">
              <a:solidFill>
                <a:schemeClr val="dk1"/>
              </a:solidFill>
              <a:effectLst/>
              <a:latin typeface="+mn-lt"/>
              <a:ea typeface="+mn-ea"/>
              <a:cs typeface="+mn-cs"/>
            </a:rPr>
            <a:t>及び修繕</a:t>
          </a:r>
          <a:r>
            <a:rPr kumimoji="1" lang="ja-JP" altLang="ja-JP" sz="1100">
              <a:solidFill>
                <a:schemeClr val="dk1"/>
              </a:solidFill>
              <a:effectLst/>
              <a:latin typeface="+mn-lt"/>
              <a:ea typeface="+mn-ea"/>
              <a:cs typeface="+mn-cs"/>
            </a:rPr>
            <a:t>に充当し、</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百万円減となっている。</a:t>
          </a:r>
          <a:endParaRPr lang="ja-JP" altLang="ja-JP" sz="1400">
            <a:effectLst/>
          </a:endParaRPr>
        </a:p>
        <a:p>
          <a:r>
            <a:rPr kumimoji="1" lang="ja-JP" altLang="ja-JP" sz="1100">
              <a:solidFill>
                <a:schemeClr val="dk1"/>
              </a:solidFill>
              <a:effectLst/>
              <a:latin typeface="+mn-lt"/>
              <a:ea typeface="+mn-ea"/>
              <a:cs typeface="+mn-cs"/>
            </a:rPr>
            <a:t>・江差町かもめ島交流拠点づくり基金：</a:t>
          </a:r>
          <a:r>
            <a:rPr kumimoji="1" lang="ja-JP" altLang="en-US" sz="1100">
              <a:solidFill>
                <a:schemeClr val="dk1"/>
              </a:solidFill>
              <a:effectLst/>
              <a:latin typeface="+mn-lt"/>
              <a:ea typeface="+mn-ea"/>
              <a:cs typeface="+mn-cs"/>
            </a:rPr>
            <a:t>指定</a:t>
          </a:r>
          <a:r>
            <a:rPr kumimoji="1" lang="ja-JP" altLang="ja-JP" sz="1100">
              <a:solidFill>
                <a:schemeClr val="dk1"/>
              </a:solidFill>
              <a:effectLst/>
              <a:latin typeface="+mn-lt"/>
              <a:ea typeface="+mn-ea"/>
              <a:cs typeface="+mn-cs"/>
            </a:rPr>
            <a:t>寄付</a:t>
          </a:r>
          <a:r>
            <a:rPr kumimoji="1" lang="ja-JP" altLang="en-US" sz="1100">
              <a:solidFill>
                <a:schemeClr val="dk1"/>
              </a:solidFill>
              <a:effectLst/>
              <a:latin typeface="+mn-lt"/>
              <a:ea typeface="+mn-ea"/>
              <a:cs typeface="+mn-cs"/>
            </a:rPr>
            <a:t>について積み立てたことから</a:t>
          </a:r>
          <a:r>
            <a:rPr kumimoji="1" lang="en-US" altLang="ja-JP" sz="1100">
              <a:solidFill>
                <a:schemeClr val="dk1"/>
              </a:solidFill>
              <a:effectLst/>
              <a:latin typeface="+mn-lt"/>
              <a:ea typeface="+mn-ea"/>
              <a:cs typeface="+mn-cs"/>
            </a:rPr>
            <a:t>11</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増</a:t>
          </a:r>
          <a:r>
            <a:rPr kumimoji="1" lang="ja-JP" altLang="en-US" sz="1100">
              <a:solidFill>
                <a:schemeClr val="dk1"/>
              </a:solidFill>
              <a:effectLst/>
              <a:latin typeface="+mn-lt"/>
              <a:ea typeface="+mn-ea"/>
              <a:cs typeface="+mn-cs"/>
            </a:rPr>
            <a:t>となっている。取り崩しは行っていない</a:t>
          </a:r>
          <a:r>
            <a:rPr kumimoji="1" lang="ja-JP" altLang="ja-JP" sz="1100">
              <a:solidFill>
                <a:schemeClr val="dk1"/>
              </a:solidFill>
              <a:effectLst/>
              <a:latin typeface="+mn-lt"/>
              <a:ea typeface="+mn-ea"/>
              <a:cs typeface="+mn-cs"/>
            </a:rPr>
            <a:t>。</a:t>
          </a:r>
          <a:br>
            <a:rPr kumimoji="1" lang="ja-JP" altLang="ja-JP" sz="1100">
              <a:solidFill>
                <a:schemeClr val="dk1"/>
              </a:solidFill>
              <a:effectLst/>
              <a:latin typeface="+mn-lt"/>
              <a:ea typeface="+mn-ea"/>
              <a:cs typeface="+mn-cs"/>
            </a:rPr>
          </a:br>
          <a:r>
            <a:rPr kumimoji="1" lang="ja-JP" altLang="ja-JP" sz="1100">
              <a:solidFill>
                <a:schemeClr val="dk1"/>
              </a:solidFill>
              <a:effectLst/>
              <a:latin typeface="+mn-lt"/>
              <a:ea typeface="+mn-ea"/>
              <a:cs typeface="+mn-cs"/>
            </a:rPr>
            <a:t>・森林環境譲与税基金：森林環境譲与税の交付</a:t>
          </a:r>
          <a:r>
            <a:rPr kumimoji="1" lang="ja-JP" altLang="en-US" sz="1100">
              <a:solidFill>
                <a:schemeClr val="dk1"/>
              </a:solidFill>
              <a:effectLst/>
              <a:latin typeface="+mn-lt"/>
              <a:ea typeface="+mn-ea"/>
              <a:cs typeface="+mn-cs"/>
            </a:rPr>
            <a:t>による積立額に対し、事業実施のための取崩</a:t>
          </a:r>
          <a:r>
            <a:rPr kumimoji="1" lang="ja-JP" altLang="ja-JP" sz="1100">
              <a:solidFill>
                <a:schemeClr val="dk1"/>
              </a:solidFill>
              <a:effectLst/>
              <a:latin typeface="+mn-lt"/>
              <a:ea typeface="+mn-ea"/>
              <a:cs typeface="+mn-cs"/>
            </a:rPr>
            <a:t>額が</a:t>
          </a:r>
          <a:r>
            <a:rPr kumimoji="1" lang="ja-JP" altLang="en-US" sz="1100">
              <a:solidFill>
                <a:schemeClr val="dk1"/>
              </a:solidFill>
              <a:effectLst/>
              <a:latin typeface="+mn-lt"/>
              <a:ea typeface="+mn-ea"/>
              <a:cs typeface="+mn-cs"/>
            </a:rPr>
            <a:t>上回った</a:t>
          </a:r>
          <a:r>
            <a:rPr kumimoji="1" lang="ja-JP" altLang="ja-JP" sz="1100">
              <a:solidFill>
                <a:schemeClr val="dk1"/>
              </a:solidFill>
              <a:effectLst/>
              <a:latin typeface="+mn-lt"/>
              <a:ea typeface="+mn-ea"/>
              <a:cs typeface="+mn-cs"/>
            </a:rPr>
            <a:t>ことから</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残高が</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br>
            <a:rPr kumimoji="1" lang="ja-JP" altLang="ja-JP" sz="110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・ふるさと応援基金：</a:t>
          </a:r>
          <a:r>
            <a:rPr kumimoji="1" lang="ja-JP" altLang="en-US" sz="1100">
              <a:solidFill>
                <a:schemeClr val="dk1"/>
              </a:solidFill>
              <a:effectLst/>
              <a:latin typeface="+mn-lt"/>
              <a:ea typeface="+mn-ea"/>
              <a:cs typeface="+mn-cs"/>
            </a:rPr>
            <a:t>更なる寄附金獲得を目指すため、</a:t>
          </a:r>
          <a:r>
            <a:rPr kumimoji="1" lang="ja-JP" altLang="ja-JP" sz="1100">
              <a:solidFill>
                <a:schemeClr val="dk1"/>
              </a:solidFill>
              <a:effectLst/>
              <a:latin typeface="+mn-lt"/>
              <a:ea typeface="+mn-ea"/>
              <a:cs typeface="+mn-cs"/>
            </a:rPr>
            <a:t>返礼品</a:t>
          </a:r>
          <a:r>
            <a:rPr kumimoji="1" lang="ja-JP" altLang="en-US" sz="1100">
              <a:solidFill>
                <a:schemeClr val="dk1"/>
              </a:solidFill>
              <a:effectLst/>
              <a:latin typeface="+mn-lt"/>
              <a:ea typeface="+mn-ea"/>
              <a:cs typeface="+mn-cs"/>
            </a:rPr>
            <a:t>充実に係る取組継続のほか、広告宣伝等において持続可能で効果的な増額対策に努めて</a:t>
          </a:r>
          <a:r>
            <a:rPr kumimoji="1" lang="ja-JP" altLang="ja-JP" sz="1100">
              <a:solidFill>
                <a:schemeClr val="dk1"/>
              </a:solidFill>
              <a:effectLst/>
              <a:latin typeface="+mn-lt"/>
              <a:ea typeface="+mn-ea"/>
              <a:cs typeface="+mn-cs"/>
            </a:rPr>
            <a:t>いく。</a:t>
          </a:r>
          <a:endParaRPr lang="ja-JP" altLang="ja-JP" sz="1400">
            <a:effectLst/>
          </a:endParaRPr>
        </a:p>
        <a:p>
          <a:r>
            <a:rPr kumimoji="1" lang="ja-JP" altLang="ja-JP" sz="1100">
              <a:solidFill>
                <a:schemeClr val="dk1"/>
              </a:solidFill>
              <a:effectLst/>
              <a:latin typeface="+mn-lt"/>
              <a:ea typeface="+mn-ea"/>
              <a:cs typeface="+mn-cs"/>
            </a:rPr>
            <a:t>・森林環境譲与税基金：基金の使途目的に沿った事業を実施しながら、計画的な積み立て</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取り崩しを行う。</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　歳出抑制等により令和４年度決算まで残高の微増が続いてきたが、喫緊の行財政課題等への対処のため、令和２年度に</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百万円、令和４年度に</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百万円、令和５年度に</a:t>
          </a:r>
          <a:r>
            <a:rPr kumimoji="1" lang="en-US" altLang="ja-JP" sz="1100">
              <a:solidFill>
                <a:schemeClr val="dk1"/>
              </a:solidFill>
              <a:effectLst/>
              <a:latin typeface="+mn-lt"/>
              <a:ea typeface="+mn-ea"/>
              <a:cs typeface="+mn-cs"/>
            </a:rPr>
            <a:t>310</a:t>
          </a:r>
          <a:r>
            <a:rPr kumimoji="1" lang="ja-JP" altLang="ja-JP" sz="1100">
              <a:solidFill>
                <a:schemeClr val="dk1"/>
              </a:solidFill>
              <a:effectLst/>
              <a:latin typeface="+mn-lt"/>
              <a:ea typeface="+mn-ea"/>
              <a:cs typeface="+mn-cs"/>
            </a:rPr>
            <a:t>百万円を取り崩しており、令和５年度</a:t>
          </a:r>
          <a:r>
            <a:rPr kumimoji="1" lang="ja-JP" altLang="en-US" sz="1100">
              <a:solidFill>
                <a:schemeClr val="dk1"/>
              </a:solidFill>
              <a:effectLst/>
              <a:latin typeface="+mn-lt"/>
              <a:ea typeface="+mn-ea"/>
              <a:cs typeface="+mn-cs"/>
            </a:rPr>
            <a:t>決算において</a:t>
          </a:r>
          <a:r>
            <a:rPr kumimoji="1" lang="ja-JP" altLang="ja-JP" sz="1100">
              <a:solidFill>
                <a:schemeClr val="dk1"/>
              </a:solidFill>
              <a:effectLst/>
              <a:latin typeface="+mn-lt"/>
              <a:ea typeface="+mn-ea"/>
              <a:cs typeface="+mn-cs"/>
            </a:rPr>
            <a:t>は前年度比</a:t>
          </a:r>
          <a:r>
            <a:rPr kumimoji="1" lang="en-US" altLang="ja-JP" sz="1100">
              <a:solidFill>
                <a:schemeClr val="dk1"/>
              </a:solidFill>
              <a:effectLst/>
              <a:latin typeface="+mn-lt"/>
              <a:ea typeface="+mn-ea"/>
              <a:cs typeface="+mn-cs"/>
            </a:rPr>
            <a:t>180</a:t>
          </a:r>
          <a:r>
            <a:rPr kumimoji="1" lang="ja-JP" altLang="ja-JP" sz="1100">
              <a:solidFill>
                <a:schemeClr val="dk1"/>
              </a:solidFill>
              <a:effectLst/>
              <a:latin typeface="+mn-lt"/>
              <a:ea typeface="+mn-ea"/>
              <a:cs typeface="+mn-cs"/>
            </a:rPr>
            <a:t>百万円の減となっている。</a:t>
          </a:r>
          <a:endParaRPr kumimoji="1" lang="en-US" altLang="ja-JP" sz="1100">
            <a:solidFill>
              <a:schemeClr val="dk1"/>
            </a:solidFill>
            <a:effectLst/>
            <a:latin typeface="+mn-lt"/>
            <a:ea typeface="+mn-ea"/>
            <a:cs typeface="+mn-cs"/>
          </a:endParaRPr>
        </a:p>
        <a:p>
          <a:endParaRPr lang="ja-JP" altLang="ja-JP">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en-US" sz="1100">
              <a:solidFill>
                <a:schemeClr val="dk1"/>
              </a:solidFill>
              <a:effectLst/>
              <a:latin typeface="+mn-lt"/>
              <a:ea typeface="+mn-ea"/>
              <a:cs typeface="+mn-cs"/>
            </a:rPr>
            <a:t>　中期財政運営方針において「財政調整基金の取り崩しを原則しなくても収支が均衡した予算編成が可能となる、持続可能な財政の構築」を基本としながら「喫緊の行政課題等への対処のため緊急的・一時的に必要となる場合は、条例に基づき活用していく」方針を掲げています。なお、活用にあたっては、基金残高を適切に維持することとし、災害等不測の事態があっても行政運営が可能となる水準として、１０億円を下回らないことを基本とします。</a:t>
          </a:r>
          <a:endParaRPr lang="ja-JP" altLang="ja-JP" sz="1400">
            <a:effectLst/>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年度において、普通交付税の追加交付により臨時財政対策債を償還するため</a:t>
          </a:r>
          <a:r>
            <a:rPr kumimoji="1" lang="ja-JP" altLang="en-US" sz="1100">
              <a:solidFill>
                <a:schemeClr val="dk1"/>
              </a:solidFill>
              <a:effectLst/>
              <a:latin typeface="+mn-lt"/>
              <a:ea typeface="+mn-ea"/>
              <a:cs typeface="+mn-cs"/>
            </a:rPr>
            <a:t>の積立を行ったため</a:t>
          </a:r>
          <a:r>
            <a:rPr kumimoji="1" lang="ja-JP" altLang="ja-JP" sz="1100">
              <a:solidFill>
                <a:schemeClr val="dk1"/>
              </a:solidFill>
              <a:effectLst/>
              <a:latin typeface="+mn-lt"/>
              <a:ea typeface="+mn-ea"/>
              <a:cs typeface="+mn-cs"/>
            </a:rPr>
            <a:t>残高が増加している。</a:t>
          </a:r>
          <a:br>
            <a:rPr kumimoji="1" lang="ja-JP" altLang="ja-JP" sz="1100">
              <a:solidFill>
                <a:schemeClr val="dk1"/>
              </a:solidFill>
              <a:effectLst/>
              <a:latin typeface="+mn-lt"/>
              <a:ea typeface="+mn-ea"/>
              <a:cs typeface="+mn-cs"/>
            </a:rPr>
          </a:b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今後の積立は予定していない。</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有形固定資産の減価償却率は全国・全道平均より高く、類似団体においても高さが顕著である。各種の公共事業の推進により、公債費負担が財政を圧迫したことに伴い、平成</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年度以降、財政健全化の取り組みが進められ、公共施設やインフラ資産についても新築（新設）、改築（改良）等が先送りになってきたことが要因の一つとなっている。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70485</xdr:rowOff>
    </xdr:from>
    <xdr:to>
      <xdr:col>23</xdr:col>
      <xdr:colOff>85090</xdr:colOff>
      <xdr:row>34</xdr:row>
      <xdr:rowOff>110218</xdr:rowOff>
    </xdr:to>
    <xdr:cxnSp macro="">
      <xdr:nvCxnSpPr>
        <xdr:cNvPr id="67" name="直線コネクタ 66"/>
        <xdr:cNvCxnSpPr/>
      </xdr:nvCxnSpPr>
      <xdr:spPr>
        <a:xfrm flipV="1">
          <a:off x="4760595" y="5471160"/>
          <a:ext cx="1270" cy="1239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68" name="有形固定資産減価償却率最小値テキスト"/>
        <xdr:cNvSpPr txBox="1"/>
      </xdr:nvSpPr>
      <xdr:spPr>
        <a:xfrm>
          <a:off x="48133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69" name="直線コネクタ 68"/>
        <xdr:cNvCxnSpPr/>
      </xdr:nvCxnSpPr>
      <xdr:spPr>
        <a:xfrm>
          <a:off x="4673600" y="6711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17162</xdr:rowOff>
    </xdr:from>
    <xdr:ext cx="405111" cy="259045"/>
    <xdr:sp macro="" textlink="">
      <xdr:nvSpPr>
        <xdr:cNvPr id="70" name="有形固定資産減価償却率最大値テキスト"/>
        <xdr:cNvSpPr txBox="1"/>
      </xdr:nvSpPr>
      <xdr:spPr>
        <a:xfrm>
          <a:off x="4813300" y="524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70485</xdr:rowOff>
    </xdr:from>
    <xdr:to>
      <xdr:col>23</xdr:col>
      <xdr:colOff>174625</xdr:colOff>
      <xdr:row>27</xdr:row>
      <xdr:rowOff>70485</xdr:rowOff>
    </xdr:to>
    <xdr:cxnSp macro="">
      <xdr:nvCxnSpPr>
        <xdr:cNvPr id="71" name="直線コネクタ 70"/>
        <xdr:cNvCxnSpPr/>
      </xdr:nvCxnSpPr>
      <xdr:spPr>
        <a:xfrm>
          <a:off x="4673600" y="5471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18069</xdr:rowOff>
    </xdr:from>
    <xdr:ext cx="405111" cy="259045"/>
    <xdr:sp macro="" textlink="">
      <xdr:nvSpPr>
        <xdr:cNvPr id="72" name="有形固定資産減価償却率平均値テキスト"/>
        <xdr:cNvSpPr txBox="1"/>
      </xdr:nvSpPr>
      <xdr:spPr>
        <a:xfrm>
          <a:off x="4813300" y="61045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73" name="フローチャート: 判断 72"/>
        <xdr:cNvSpPr/>
      </xdr:nvSpPr>
      <xdr:spPr>
        <a:xfrm>
          <a:off x="4711700" y="625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145052</xdr:rowOff>
    </xdr:from>
    <xdr:to>
      <xdr:col>19</xdr:col>
      <xdr:colOff>187325</xdr:colOff>
      <xdr:row>32</xdr:row>
      <xdr:rowOff>75202</xdr:rowOff>
    </xdr:to>
    <xdr:sp macro="" textlink="">
      <xdr:nvSpPr>
        <xdr:cNvPr id="74" name="フローチャート: 判断 73"/>
        <xdr:cNvSpPr/>
      </xdr:nvSpPr>
      <xdr:spPr>
        <a:xfrm>
          <a:off x="4000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132715</xdr:rowOff>
    </xdr:from>
    <xdr:to>
      <xdr:col>15</xdr:col>
      <xdr:colOff>187325</xdr:colOff>
      <xdr:row>32</xdr:row>
      <xdr:rowOff>62865</xdr:rowOff>
    </xdr:to>
    <xdr:sp macro="" textlink="">
      <xdr:nvSpPr>
        <xdr:cNvPr id="75" name="フローチャート: 判断 74"/>
        <xdr:cNvSpPr/>
      </xdr:nvSpPr>
      <xdr:spPr>
        <a:xfrm>
          <a:off x="3238500" y="621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135799</xdr:rowOff>
    </xdr:from>
    <xdr:to>
      <xdr:col>11</xdr:col>
      <xdr:colOff>187325</xdr:colOff>
      <xdr:row>32</xdr:row>
      <xdr:rowOff>65949</xdr:rowOff>
    </xdr:to>
    <xdr:sp macro="" textlink="">
      <xdr:nvSpPr>
        <xdr:cNvPr id="76" name="フローチャート: 判断 75"/>
        <xdr:cNvSpPr/>
      </xdr:nvSpPr>
      <xdr:spPr>
        <a:xfrm>
          <a:off x="2476500" y="6222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151221</xdr:rowOff>
    </xdr:from>
    <xdr:to>
      <xdr:col>7</xdr:col>
      <xdr:colOff>187325</xdr:colOff>
      <xdr:row>32</xdr:row>
      <xdr:rowOff>81371</xdr:rowOff>
    </xdr:to>
    <xdr:sp macro="" textlink="">
      <xdr:nvSpPr>
        <xdr:cNvPr id="77" name="フローチャート: 判断 76"/>
        <xdr:cNvSpPr/>
      </xdr:nvSpPr>
      <xdr:spPr>
        <a:xfrm>
          <a:off x="1714500" y="623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144508</xdr:rowOff>
    </xdr:from>
    <xdr:to>
      <xdr:col>23</xdr:col>
      <xdr:colOff>136525</xdr:colOff>
      <xdr:row>34</xdr:row>
      <xdr:rowOff>74658</xdr:rowOff>
    </xdr:to>
    <xdr:sp macro="" textlink="">
      <xdr:nvSpPr>
        <xdr:cNvPr id="83" name="楕円 82"/>
        <xdr:cNvSpPr/>
      </xdr:nvSpPr>
      <xdr:spPr>
        <a:xfrm>
          <a:off x="4711700" y="6573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59435</xdr:rowOff>
    </xdr:from>
    <xdr:ext cx="405111" cy="259045"/>
    <xdr:sp macro="" textlink="">
      <xdr:nvSpPr>
        <xdr:cNvPr id="84" name="有形固定資産減価償却率該当値テキスト"/>
        <xdr:cNvSpPr txBox="1"/>
      </xdr:nvSpPr>
      <xdr:spPr>
        <a:xfrm>
          <a:off x="4813300"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129087</xdr:rowOff>
    </xdr:from>
    <xdr:to>
      <xdr:col>19</xdr:col>
      <xdr:colOff>187325</xdr:colOff>
      <xdr:row>34</xdr:row>
      <xdr:rowOff>59237</xdr:rowOff>
    </xdr:to>
    <xdr:sp macro="" textlink="">
      <xdr:nvSpPr>
        <xdr:cNvPr id="85" name="楕円 84"/>
        <xdr:cNvSpPr/>
      </xdr:nvSpPr>
      <xdr:spPr>
        <a:xfrm>
          <a:off x="40005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8437</xdr:rowOff>
    </xdr:from>
    <xdr:to>
      <xdr:col>23</xdr:col>
      <xdr:colOff>85725</xdr:colOff>
      <xdr:row>34</xdr:row>
      <xdr:rowOff>23858</xdr:rowOff>
    </xdr:to>
    <xdr:cxnSp macro="">
      <xdr:nvCxnSpPr>
        <xdr:cNvPr id="86" name="直線コネクタ 85"/>
        <xdr:cNvCxnSpPr/>
      </xdr:nvCxnSpPr>
      <xdr:spPr>
        <a:xfrm>
          <a:off x="4051300" y="6609262"/>
          <a:ext cx="711200" cy="15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37828</xdr:rowOff>
    </xdr:from>
    <xdr:to>
      <xdr:col>15</xdr:col>
      <xdr:colOff>187325</xdr:colOff>
      <xdr:row>34</xdr:row>
      <xdr:rowOff>139428</xdr:rowOff>
    </xdr:to>
    <xdr:sp macro="" textlink="">
      <xdr:nvSpPr>
        <xdr:cNvPr id="87" name="楕円 86"/>
        <xdr:cNvSpPr/>
      </xdr:nvSpPr>
      <xdr:spPr>
        <a:xfrm>
          <a:off x="3238500" y="663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34</xdr:row>
      <xdr:rowOff>8437</xdr:rowOff>
    </xdr:from>
    <xdr:to>
      <xdr:col>19</xdr:col>
      <xdr:colOff>136525</xdr:colOff>
      <xdr:row>34</xdr:row>
      <xdr:rowOff>88628</xdr:rowOff>
    </xdr:to>
    <xdr:cxnSp macro="">
      <xdr:nvCxnSpPr>
        <xdr:cNvPr id="88" name="直線コネクタ 87"/>
        <xdr:cNvCxnSpPr/>
      </xdr:nvCxnSpPr>
      <xdr:spPr>
        <a:xfrm flipV="1">
          <a:off x="3289300" y="6609262"/>
          <a:ext cx="762000" cy="8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39642</xdr:rowOff>
    </xdr:from>
    <xdr:to>
      <xdr:col>11</xdr:col>
      <xdr:colOff>187325</xdr:colOff>
      <xdr:row>33</xdr:row>
      <xdr:rowOff>141243</xdr:rowOff>
    </xdr:to>
    <xdr:sp macro="" textlink="">
      <xdr:nvSpPr>
        <xdr:cNvPr id="89" name="楕円 88"/>
        <xdr:cNvSpPr/>
      </xdr:nvSpPr>
      <xdr:spPr>
        <a:xfrm>
          <a:off x="2476500" y="64690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90442</xdr:rowOff>
    </xdr:from>
    <xdr:to>
      <xdr:col>15</xdr:col>
      <xdr:colOff>136525</xdr:colOff>
      <xdr:row>34</xdr:row>
      <xdr:rowOff>88628</xdr:rowOff>
    </xdr:to>
    <xdr:cxnSp macro="">
      <xdr:nvCxnSpPr>
        <xdr:cNvPr id="90" name="直線コネクタ 89"/>
        <xdr:cNvCxnSpPr/>
      </xdr:nvCxnSpPr>
      <xdr:spPr>
        <a:xfrm>
          <a:off x="2527300" y="6519817"/>
          <a:ext cx="762000" cy="169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91729</xdr:rowOff>
    </xdr:from>
    <xdr:ext cx="405111" cy="259045"/>
    <xdr:sp macro="" textlink="">
      <xdr:nvSpPr>
        <xdr:cNvPr id="91" name="n_1aveValue有形固定資産減価償却率"/>
        <xdr:cNvSpPr txBox="1"/>
      </xdr:nvSpPr>
      <xdr:spPr>
        <a:xfrm>
          <a:off x="3836044" y="6006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79392</xdr:rowOff>
    </xdr:from>
    <xdr:ext cx="405111" cy="259045"/>
    <xdr:sp macro="" textlink="">
      <xdr:nvSpPr>
        <xdr:cNvPr id="92" name="n_2aveValue有形固定資産減価償却率"/>
        <xdr:cNvSpPr txBox="1"/>
      </xdr:nvSpPr>
      <xdr:spPr>
        <a:xfrm>
          <a:off x="3086744" y="599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82476</xdr:rowOff>
    </xdr:from>
    <xdr:ext cx="405111" cy="259045"/>
    <xdr:sp macro="" textlink="">
      <xdr:nvSpPr>
        <xdr:cNvPr id="93" name="n_3aveValue有形固定資産減価償却率"/>
        <xdr:cNvSpPr txBox="1"/>
      </xdr:nvSpPr>
      <xdr:spPr>
        <a:xfrm>
          <a:off x="2324744" y="599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97898</xdr:rowOff>
    </xdr:from>
    <xdr:ext cx="405111" cy="259045"/>
    <xdr:sp macro="" textlink="">
      <xdr:nvSpPr>
        <xdr:cNvPr id="94" name="n_4aveValue有形固定資産減価償却率"/>
        <xdr:cNvSpPr txBox="1"/>
      </xdr:nvSpPr>
      <xdr:spPr>
        <a:xfrm>
          <a:off x="1562744" y="6012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34</xdr:row>
      <xdr:rowOff>50364</xdr:rowOff>
    </xdr:from>
    <xdr:ext cx="405111" cy="259045"/>
    <xdr:sp macro="" textlink="">
      <xdr:nvSpPr>
        <xdr:cNvPr id="95" name="n_1mainValue有形固定資産減価償却率"/>
        <xdr:cNvSpPr txBox="1"/>
      </xdr:nvSpPr>
      <xdr:spPr>
        <a:xfrm>
          <a:off x="3836044" y="665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34</xdr:row>
      <xdr:rowOff>130555</xdr:rowOff>
    </xdr:from>
    <xdr:ext cx="405111" cy="259045"/>
    <xdr:sp macro="" textlink="">
      <xdr:nvSpPr>
        <xdr:cNvPr id="96" name="n_2mainValue有形固定資産減価償却率"/>
        <xdr:cNvSpPr txBox="1"/>
      </xdr:nvSpPr>
      <xdr:spPr>
        <a:xfrm>
          <a:off x="3086744" y="6731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132369</xdr:rowOff>
    </xdr:from>
    <xdr:ext cx="405111" cy="259045"/>
    <xdr:sp macro="" textlink="">
      <xdr:nvSpPr>
        <xdr:cNvPr id="97" name="n_3mainValue有形固定資産減価償却率"/>
        <xdr:cNvSpPr txBox="1"/>
      </xdr:nvSpPr>
      <xdr:spPr>
        <a:xfrm>
          <a:off x="2324744" y="6561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0" name="正方形/長方形 99"/>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[ 541.6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債務償還比率は全国</a:t>
          </a:r>
          <a:r>
            <a:rPr kumimoji="1" lang="ja-JP" altLang="en-US" sz="1100">
              <a:solidFill>
                <a:schemeClr val="dk1"/>
              </a:solidFill>
              <a:effectLst/>
              <a:latin typeface="+mn-lt"/>
              <a:ea typeface="+mn-ea"/>
              <a:cs typeface="+mn-cs"/>
            </a:rPr>
            <a:t>と比べやや高く、</a:t>
          </a:r>
          <a:r>
            <a:rPr kumimoji="1" lang="ja-JP" altLang="ja-JP" sz="1100">
              <a:solidFill>
                <a:schemeClr val="dk1"/>
              </a:solidFill>
              <a:effectLst/>
              <a:latin typeface="+mn-lt"/>
              <a:ea typeface="+mn-ea"/>
              <a:cs typeface="+mn-cs"/>
            </a:rPr>
            <a:t>全道平均</a:t>
          </a:r>
          <a:r>
            <a:rPr kumimoji="1" lang="ja-JP" altLang="en-US" sz="1100">
              <a:solidFill>
                <a:schemeClr val="dk1"/>
              </a:solidFill>
              <a:effectLst/>
              <a:latin typeface="+mn-lt"/>
              <a:ea typeface="+mn-ea"/>
              <a:cs typeface="+mn-cs"/>
            </a:rPr>
            <a:t>と同程度となっているが</a:t>
          </a:r>
          <a:r>
            <a:rPr kumimoji="1" lang="ja-JP" altLang="ja-JP" sz="1100">
              <a:solidFill>
                <a:schemeClr val="dk1"/>
              </a:solidFill>
              <a:effectLst/>
              <a:latin typeface="+mn-lt"/>
              <a:ea typeface="+mn-ea"/>
              <a:cs typeface="+mn-cs"/>
            </a:rPr>
            <a:t>、類似団体においては大きく平均を上回っている。償還終了となる借入により地方債残高は減少傾向にある一方、新たな行政課題等に対応していくため、地方債の発行による大型事業の実施を予定しており、計画的な起債管理のもと、行財政運営を進めていく必要があ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4" name="直線コネクタ 113"/>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5" name="テキスト ボックス 114"/>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6" name="直線コネクタ 115"/>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7" name="テキスト ボックス 116"/>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8" name="直線コネクタ 117"/>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9" name="テキスト ボックス 118"/>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0" name="直線コネクタ 119"/>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1" name="テキスト ボックス 120"/>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2" name="直線コネクタ 121"/>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3" name="テキスト ボックス 122"/>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4" name="直線コネクタ 123"/>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5" name="テキスト ボックス 124"/>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6" name="直線コネクタ 125"/>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165838</xdr:rowOff>
    </xdr:to>
    <xdr:cxnSp macro="">
      <xdr:nvCxnSpPr>
        <xdr:cNvPr id="128" name="直線コネクタ 127"/>
        <xdr:cNvCxnSpPr/>
      </xdr:nvCxnSpPr>
      <xdr:spPr>
        <a:xfrm flipV="1">
          <a:off x="14793595" y="5261428"/>
          <a:ext cx="1269" cy="1505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169665</xdr:rowOff>
    </xdr:from>
    <xdr:ext cx="560923" cy="259045"/>
    <xdr:sp macro="" textlink="">
      <xdr:nvSpPr>
        <xdr:cNvPr id="129" name="債務償還比率最小値テキスト"/>
        <xdr:cNvSpPr txBox="1"/>
      </xdr:nvSpPr>
      <xdr:spPr>
        <a:xfrm>
          <a:off x="14846300" y="677049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165838</xdr:rowOff>
    </xdr:from>
    <xdr:to>
      <xdr:col>76</xdr:col>
      <xdr:colOff>111125</xdr:colOff>
      <xdr:row>34</xdr:row>
      <xdr:rowOff>165838</xdr:rowOff>
    </xdr:to>
    <xdr:cxnSp macro="">
      <xdr:nvCxnSpPr>
        <xdr:cNvPr id="130" name="直線コネクタ 129"/>
        <xdr:cNvCxnSpPr/>
      </xdr:nvCxnSpPr>
      <xdr:spPr>
        <a:xfrm>
          <a:off x="14706600" y="6766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1" name="債務償還比率最大値テキスト"/>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2" name="直線コネクタ 131"/>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13092</xdr:rowOff>
    </xdr:from>
    <xdr:ext cx="469744" cy="259045"/>
    <xdr:sp macro="" textlink="">
      <xdr:nvSpPr>
        <xdr:cNvPr id="133" name="債務償還比率平均値テキスト"/>
        <xdr:cNvSpPr txBox="1"/>
      </xdr:nvSpPr>
      <xdr:spPr>
        <a:xfrm>
          <a:off x="14846300" y="5413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161665</xdr:rowOff>
    </xdr:from>
    <xdr:to>
      <xdr:col>76</xdr:col>
      <xdr:colOff>73025</xdr:colOff>
      <xdr:row>28</xdr:row>
      <xdr:rowOff>91815</xdr:rowOff>
    </xdr:to>
    <xdr:sp macro="" textlink="">
      <xdr:nvSpPr>
        <xdr:cNvPr id="134" name="フローチャート: 判断 133"/>
        <xdr:cNvSpPr/>
      </xdr:nvSpPr>
      <xdr:spPr>
        <a:xfrm>
          <a:off x="147447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166291</xdr:rowOff>
    </xdr:from>
    <xdr:to>
      <xdr:col>72</xdr:col>
      <xdr:colOff>123825</xdr:colOff>
      <xdr:row>28</xdr:row>
      <xdr:rowOff>96441</xdr:rowOff>
    </xdr:to>
    <xdr:sp macro="" textlink="">
      <xdr:nvSpPr>
        <xdr:cNvPr id="135" name="フローチャート: 判断 134"/>
        <xdr:cNvSpPr/>
      </xdr:nvSpPr>
      <xdr:spPr>
        <a:xfrm>
          <a:off x="14033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163104</xdr:rowOff>
    </xdr:from>
    <xdr:to>
      <xdr:col>68</xdr:col>
      <xdr:colOff>123825</xdr:colOff>
      <xdr:row>28</xdr:row>
      <xdr:rowOff>93254</xdr:rowOff>
    </xdr:to>
    <xdr:sp macro="" textlink="">
      <xdr:nvSpPr>
        <xdr:cNvPr id="136" name="フローチャート: 判断 135"/>
        <xdr:cNvSpPr/>
      </xdr:nvSpPr>
      <xdr:spPr>
        <a:xfrm>
          <a:off x="13271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134148</xdr:rowOff>
    </xdr:from>
    <xdr:to>
      <xdr:col>64</xdr:col>
      <xdr:colOff>123825</xdr:colOff>
      <xdr:row>29</xdr:row>
      <xdr:rowOff>64298</xdr:rowOff>
    </xdr:to>
    <xdr:sp macro="" textlink="">
      <xdr:nvSpPr>
        <xdr:cNvPr id="137" name="フローチャート: 判断 136"/>
        <xdr:cNvSpPr/>
      </xdr:nvSpPr>
      <xdr:spPr>
        <a:xfrm>
          <a:off x="12509500" y="570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155533</xdr:rowOff>
    </xdr:from>
    <xdr:to>
      <xdr:col>60</xdr:col>
      <xdr:colOff>123825</xdr:colOff>
      <xdr:row>29</xdr:row>
      <xdr:rowOff>85683</xdr:rowOff>
    </xdr:to>
    <xdr:sp macro="" textlink="">
      <xdr:nvSpPr>
        <xdr:cNvPr id="138" name="フローチャート: 判断 137"/>
        <xdr:cNvSpPr/>
      </xdr:nvSpPr>
      <xdr:spPr>
        <a:xfrm>
          <a:off x="11747500" y="572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23870</xdr:rowOff>
    </xdr:from>
    <xdr:to>
      <xdr:col>76</xdr:col>
      <xdr:colOff>73025</xdr:colOff>
      <xdr:row>29</xdr:row>
      <xdr:rowOff>125470</xdr:rowOff>
    </xdr:to>
    <xdr:sp macro="" textlink="">
      <xdr:nvSpPr>
        <xdr:cNvPr id="144" name="楕円 143"/>
        <xdr:cNvSpPr/>
      </xdr:nvSpPr>
      <xdr:spPr>
        <a:xfrm>
          <a:off x="14744700" y="576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2297</xdr:rowOff>
    </xdr:from>
    <xdr:ext cx="469744" cy="259045"/>
    <xdr:sp macro="" textlink="">
      <xdr:nvSpPr>
        <xdr:cNvPr id="145" name="債務償還比率該当値テキスト"/>
        <xdr:cNvSpPr txBox="1"/>
      </xdr:nvSpPr>
      <xdr:spPr>
        <a:xfrm>
          <a:off x="14846300" y="5745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113072</xdr:rowOff>
    </xdr:from>
    <xdr:to>
      <xdr:col>72</xdr:col>
      <xdr:colOff>123825</xdr:colOff>
      <xdr:row>29</xdr:row>
      <xdr:rowOff>43222</xdr:rowOff>
    </xdr:to>
    <xdr:sp macro="" textlink="">
      <xdr:nvSpPr>
        <xdr:cNvPr id="146" name="楕円 145"/>
        <xdr:cNvSpPr/>
      </xdr:nvSpPr>
      <xdr:spPr>
        <a:xfrm>
          <a:off x="14033500" y="5685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163872</xdr:rowOff>
    </xdr:from>
    <xdr:to>
      <xdr:col>76</xdr:col>
      <xdr:colOff>22225</xdr:colOff>
      <xdr:row>29</xdr:row>
      <xdr:rowOff>74670</xdr:rowOff>
    </xdr:to>
    <xdr:cxnSp macro="">
      <xdr:nvCxnSpPr>
        <xdr:cNvPr id="147" name="直線コネクタ 146"/>
        <xdr:cNvCxnSpPr/>
      </xdr:nvCxnSpPr>
      <xdr:spPr>
        <a:xfrm>
          <a:off x="14084300" y="5735997"/>
          <a:ext cx="711200" cy="8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97548</xdr:rowOff>
    </xdr:from>
    <xdr:to>
      <xdr:col>68</xdr:col>
      <xdr:colOff>123825</xdr:colOff>
      <xdr:row>29</xdr:row>
      <xdr:rowOff>27698</xdr:rowOff>
    </xdr:to>
    <xdr:sp macro="" textlink="">
      <xdr:nvSpPr>
        <xdr:cNvPr id="148" name="楕円 147"/>
        <xdr:cNvSpPr/>
      </xdr:nvSpPr>
      <xdr:spPr>
        <a:xfrm>
          <a:off x="13271500" y="5669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148348</xdr:rowOff>
    </xdr:from>
    <xdr:to>
      <xdr:col>72</xdr:col>
      <xdr:colOff>73025</xdr:colOff>
      <xdr:row>28</xdr:row>
      <xdr:rowOff>163872</xdr:rowOff>
    </xdr:to>
    <xdr:cxnSp macro="">
      <xdr:nvCxnSpPr>
        <xdr:cNvPr id="149" name="直線コネクタ 148"/>
        <xdr:cNvCxnSpPr/>
      </xdr:nvCxnSpPr>
      <xdr:spPr>
        <a:xfrm>
          <a:off x="13322300" y="5720473"/>
          <a:ext cx="762000" cy="1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18216</xdr:rowOff>
    </xdr:from>
    <xdr:to>
      <xdr:col>64</xdr:col>
      <xdr:colOff>123825</xdr:colOff>
      <xdr:row>29</xdr:row>
      <xdr:rowOff>119816</xdr:rowOff>
    </xdr:to>
    <xdr:sp macro="" textlink="">
      <xdr:nvSpPr>
        <xdr:cNvPr id="150" name="楕円 149"/>
        <xdr:cNvSpPr/>
      </xdr:nvSpPr>
      <xdr:spPr>
        <a:xfrm>
          <a:off x="12509500" y="5761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148348</xdr:rowOff>
    </xdr:from>
    <xdr:to>
      <xdr:col>68</xdr:col>
      <xdr:colOff>73025</xdr:colOff>
      <xdr:row>29</xdr:row>
      <xdr:rowOff>69016</xdr:rowOff>
    </xdr:to>
    <xdr:cxnSp macro="">
      <xdr:nvCxnSpPr>
        <xdr:cNvPr id="151" name="直線コネクタ 150"/>
        <xdr:cNvCxnSpPr/>
      </xdr:nvCxnSpPr>
      <xdr:spPr>
        <a:xfrm flipV="1">
          <a:off x="12560300" y="5720473"/>
          <a:ext cx="762000" cy="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84322</xdr:rowOff>
    </xdr:from>
    <xdr:to>
      <xdr:col>60</xdr:col>
      <xdr:colOff>123825</xdr:colOff>
      <xdr:row>30</xdr:row>
      <xdr:rowOff>14472</xdr:rowOff>
    </xdr:to>
    <xdr:sp macro="" textlink="">
      <xdr:nvSpPr>
        <xdr:cNvPr id="152" name="楕円 151"/>
        <xdr:cNvSpPr/>
      </xdr:nvSpPr>
      <xdr:spPr>
        <a:xfrm>
          <a:off x="11747500" y="582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69016</xdr:rowOff>
    </xdr:from>
    <xdr:to>
      <xdr:col>64</xdr:col>
      <xdr:colOff>73025</xdr:colOff>
      <xdr:row>29</xdr:row>
      <xdr:rowOff>135122</xdr:rowOff>
    </xdr:to>
    <xdr:cxnSp macro="">
      <xdr:nvCxnSpPr>
        <xdr:cNvPr id="153" name="直線コネクタ 152"/>
        <xdr:cNvCxnSpPr/>
      </xdr:nvCxnSpPr>
      <xdr:spPr>
        <a:xfrm flipV="1">
          <a:off x="11798300" y="5812591"/>
          <a:ext cx="762000" cy="6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112968</xdr:rowOff>
    </xdr:from>
    <xdr:ext cx="469744" cy="259045"/>
    <xdr:sp macro="" textlink="">
      <xdr:nvSpPr>
        <xdr:cNvPr id="154" name="n_1aveValue債務償還比率"/>
        <xdr:cNvSpPr txBox="1"/>
      </xdr:nvSpPr>
      <xdr:spPr>
        <a:xfrm>
          <a:off x="138367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109781</xdr:rowOff>
    </xdr:from>
    <xdr:ext cx="469744" cy="259045"/>
    <xdr:sp macro="" textlink="">
      <xdr:nvSpPr>
        <xdr:cNvPr id="155" name="n_2aveValue債務償還比率"/>
        <xdr:cNvSpPr txBox="1"/>
      </xdr:nvSpPr>
      <xdr:spPr>
        <a:xfrm>
          <a:off x="13087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80825</xdr:rowOff>
    </xdr:from>
    <xdr:ext cx="469744" cy="259045"/>
    <xdr:sp macro="" textlink="">
      <xdr:nvSpPr>
        <xdr:cNvPr id="156" name="n_3aveValue債務償還比率"/>
        <xdr:cNvSpPr txBox="1"/>
      </xdr:nvSpPr>
      <xdr:spPr>
        <a:xfrm>
          <a:off x="12325427" y="5481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102210</xdr:rowOff>
    </xdr:from>
    <xdr:ext cx="469744" cy="259045"/>
    <xdr:sp macro="" textlink="">
      <xdr:nvSpPr>
        <xdr:cNvPr id="157" name="n_4aveValue債務償還比率"/>
        <xdr:cNvSpPr txBox="1"/>
      </xdr:nvSpPr>
      <xdr:spPr>
        <a:xfrm>
          <a:off x="11563427" y="55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34349</xdr:rowOff>
    </xdr:from>
    <xdr:ext cx="469744" cy="259045"/>
    <xdr:sp macro="" textlink="">
      <xdr:nvSpPr>
        <xdr:cNvPr id="158" name="n_1mainValue債務償還比率"/>
        <xdr:cNvSpPr txBox="1"/>
      </xdr:nvSpPr>
      <xdr:spPr>
        <a:xfrm>
          <a:off x="13836727" y="5777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18825</xdr:rowOff>
    </xdr:from>
    <xdr:ext cx="469744" cy="259045"/>
    <xdr:sp macro="" textlink="">
      <xdr:nvSpPr>
        <xdr:cNvPr id="159" name="n_2mainValue債務償還比率"/>
        <xdr:cNvSpPr txBox="1"/>
      </xdr:nvSpPr>
      <xdr:spPr>
        <a:xfrm>
          <a:off x="13087427" y="5762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110943</xdr:rowOff>
    </xdr:from>
    <xdr:ext cx="469744" cy="259045"/>
    <xdr:sp macro="" textlink="">
      <xdr:nvSpPr>
        <xdr:cNvPr id="160" name="n_3mainValue債務償還比率"/>
        <xdr:cNvSpPr txBox="1"/>
      </xdr:nvSpPr>
      <xdr:spPr>
        <a:xfrm>
          <a:off x="12325427" y="5854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5599</xdr:rowOff>
    </xdr:from>
    <xdr:ext cx="469744" cy="259045"/>
    <xdr:sp macro="" textlink="">
      <xdr:nvSpPr>
        <xdr:cNvPr id="161" name="n_4mainValue債務償還比率"/>
        <xdr:cNvSpPr txBox="1"/>
      </xdr:nvSpPr>
      <xdr:spPr>
        <a:xfrm>
          <a:off x="11563427" y="592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41</xdr:row>
      <xdr:rowOff>51435</xdr:rowOff>
    </xdr:to>
    <xdr:cxnSp macro="">
      <xdr:nvCxnSpPr>
        <xdr:cNvPr id="57" name="直線コネクタ 56"/>
        <xdr:cNvCxnSpPr/>
      </xdr:nvCxnSpPr>
      <xdr:spPr>
        <a:xfrm flipV="1">
          <a:off x="4634865" y="58293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8"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9" name="直線コネクタ 58"/>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道路】&#10;有形固定資産減価償却率最大値テキスト"/>
        <xdr:cNvSpPr txBox="1"/>
      </xdr:nvSpPr>
      <xdr:spPr>
        <a:xfrm>
          <a:off x="46736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44467</xdr:rowOff>
    </xdr:from>
    <xdr:ext cx="405111" cy="259045"/>
    <xdr:sp macro="" textlink="">
      <xdr:nvSpPr>
        <xdr:cNvPr id="62" name="【道路】&#10;有形固定資産減価償却率平均値テキスト"/>
        <xdr:cNvSpPr txBox="1"/>
      </xdr:nvSpPr>
      <xdr:spPr>
        <a:xfrm>
          <a:off x="4673600" y="638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21590</xdr:rowOff>
    </xdr:from>
    <xdr:to>
      <xdr:col>24</xdr:col>
      <xdr:colOff>114300</xdr:colOff>
      <xdr:row>38</xdr:row>
      <xdr:rowOff>123190</xdr:rowOff>
    </xdr:to>
    <xdr:sp macro="" textlink="">
      <xdr:nvSpPr>
        <xdr:cNvPr id="63" name="フローチャート: 判断 62"/>
        <xdr:cNvSpPr/>
      </xdr:nvSpPr>
      <xdr:spPr>
        <a:xfrm>
          <a:off x="4584700" y="65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13970</xdr:rowOff>
    </xdr:from>
    <xdr:to>
      <xdr:col>20</xdr:col>
      <xdr:colOff>38100</xdr:colOff>
      <xdr:row>38</xdr:row>
      <xdr:rowOff>115570</xdr:rowOff>
    </xdr:to>
    <xdr:sp macro="" textlink="">
      <xdr:nvSpPr>
        <xdr:cNvPr id="64" name="フローチャート: 判断 63"/>
        <xdr:cNvSpPr/>
      </xdr:nvSpPr>
      <xdr:spPr>
        <a:xfrm>
          <a:off x="3746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8255</xdr:rowOff>
    </xdr:from>
    <xdr:to>
      <xdr:col>10</xdr:col>
      <xdr:colOff>165100</xdr:colOff>
      <xdr:row>38</xdr:row>
      <xdr:rowOff>109855</xdr:rowOff>
    </xdr:to>
    <xdr:sp macro="" textlink="">
      <xdr:nvSpPr>
        <xdr:cNvPr id="66" name="フローチャート: 判断 65"/>
        <xdr:cNvSpPr/>
      </xdr:nvSpPr>
      <xdr:spPr>
        <a:xfrm>
          <a:off x="1968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2540</xdr:rowOff>
    </xdr:from>
    <xdr:to>
      <xdr:col>6</xdr:col>
      <xdr:colOff>38100</xdr:colOff>
      <xdr:row>38</xdr:row>
      <xdr:rowOff>104140</xdr:rowOff>
    </xdr:to>
    <xdr:sp macro="" textlink="">
      <xdr:nvSpPr>
        <xdr:cNvPr id="67" name="フローチャート: 判断 66"/>
        <xdr:cNvSpPr/>
      </xdr:nvSpPr>
      <xdr:spPr>
        <a:xfrm>
          <a:off x="107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84455</xdr:rowOff>
    </xdr:from>
    <xdr:to>
      <xdr:col>24</xdr:col>
      <xdr:colOff>114300</xdr:colOff>
      <xdr:row>40</xdr:row>
      <xdr:rowOff>14605</xdr:rowOff>
    </xdr:to>
    <xdr:sp macro="" textlink="">
      <xdr:nvSpPr>
        <xdr:cNvPr id="73" name="楕円 72"/>
        <xdr:cNvSpPr/>
      </xdr:nvSpPr>
      <xdr:spPr>
        <a:xfrm>
          <a:off x="45847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62882</xdr:rowOff>
    </xdr:from>
    <xdr:ext cx="405111" cy="259045"/>
    <xdr:sp macro="" textlink="">
      <xdr:nvSpPr>
        <xdr:cNvPr id="74" name="【道路】&#10;有形固定資産減価償却率該当値テキスト"/>
        <xdr:cNvSpPr txBox="1"/>
      </xdr:nvSpPr>
      <xdr:spPr>
        <a:xfrm>
          <a:off x="4673600" y="674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53975</xdr:rowOff>
    </xdr:from>
    <xdr:to>
      <xdr:col>20</xdr:col>
      <xdr:colOff>38100</xdr:colOff>
      <xdr:row>39</xdr:row>
      <xdr:rowOff>155575</xdr:rowOff>
    </xdr:to>
    <xdr:sp macro="" textlink="">
      <xdr:nvSpPr>
        <xdr:cNvPr id="75" name="楕円 74"/>
        <xdr:cNvSpPr/>
      </xdr:nvSpPr>
      <xdr:spPr>
        <a:xfrm>
          <a:off x="3746500" y="674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104775</xdr:rowOff>
    </xdr:from>
    <xdr:to>
      <xdr:col>24</xdr:col>
      <xdr:colOff>63500</xdr:colOff>
      <xdr:row>39</xdr:row>
      <xdr:rowOff>135255</xdr:rowOff>
    </xdr:to>
    <xdr:cxnSp macro="">
      <xdr:nvCxnSpPr>
        <xdr:cNvPr id="76" name="直線コネクタ 75"/>
        <xdr:cNvCxnSpPr/>
      </xdr:nvCxnSpPr>
      <xdr:spPr>
        <a:xfrm>
          <a:off x="3797300" y="679132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61595</xdr:rowOff>
    </xdr:from>
    <xdr:to>
      <xdr:col>15</xdr:col>
      <xdr:colOff>101600</xdr:colOff>
      <xdr:row>39</xdr:row>
      <xdr:rowOff>163195</xdr:rowOff>
    </xdr:to>
    <xdr:sp macro="" textlink="">
      <xdr:nvSpPr>
        <xdr:cNvPr id="77" name="楕円 76"/>
        <xdr:cNvSpPr/>
      </xdr:nvSpPr>
      <xdr:spPr>
        <a:xfrm>
          <a:off x="2857500" y="674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104775</xdr:rowOff>
    </xdr:from>
    <xdr:to>
      <xdr:col>19</xdr:col>
      <xdr:colOff>177800</xdr:colOff>
      <xdr:row>39</xdr:row>
      <xdr:rowOff>112395</xdr:rowOff>
    </xdr:to>
    <xdr:cxnSp macro="">
      <xdr:nvCxnSpPr>
        <xdr:cNvPr id="78" name="直線コネクタ 77"/>
        <xdr:cNvCxnSpPr/>
      </xdr:nvCxnSpPr>
      <xdr:spPr>
        <a:xfrm flipV="1">
          <a:off x="2908300" y="67913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126365</xdr:rowOff>
    </xdr:from>
    <xdr:to>
      <xdr:col>10</xdr:col>
      <xdr:colOff>165100</xdr:colOff>
      <xdr:row>39</xdr:row>
      <xdr:rowOff>56515</xdr:rowOff>
    </xdr:to>
    <xdr:sp macro="" textlink="">
      <xdr:nvSpPr>
        <xdr:cNvPr id="79" name="楕円 78"/>
        <xdr:cNvSpPr/>
      </xdr:nvSpPr>
      <xdr:spPr>
        <a:xfrm>
          <a:off x="1968500" y="664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xdr:rowOff>
    </xdr:from>
    <xdr:to>
      <xdr:col>15</xdr:col>
      <xdr:colOff>50800</xdr:colOff>
      <xdr:row>39</xdr:row>
      <xdr:rowOff>112395</xdr:rowOff>
    </xdr:to>
    <xdr:cxnSp macro="">
      <xdr:nvCxnSpPr>
        <xdr:cNvPr id="80" name="直線コネクタ 79"/>
        <xdr:cNvCxnSpPr/>
      </xdr:nvCxnSpPr>
      <xdr:spPr>
        <a:xfrm>
          <a:off x="2019300" y="6692265"/>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132097</xdr:rowOff>
    </xdr:from>
    <xdr:ext cx="405111" cy="259045"/>
    <xdr:sp macro="" textlink="">
      <xdr:nvSpPr>
        <xdr:cNvPr id="81" name="n_1aveValue【道路】&#10;有形固定資産減価償却率"/>
        <xdr:cNvSpPr txBox="1"/>
      </xdr:nvSpPr>
      <xdr:spPr>
        <a:xfrm>
          <a:off x="3582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2" name="n_2aveValue【道路】&#10;有形固定資産減価償却率"/>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126382</xdr:rowOff>
    </xdr:from>
    <xdr:ext cx="405111" cy="259045"/>
    <xdr:sp macro="" textlink="">
      <xdr:nvSpPr>
        <xdr:cNvPr id="83" name="n_3aveValue【道路】&#10;有形固定資産減価償却率"/>
        <xdr:cNvSpPr txBox="1"/>
      </xdr:nvSpPr>
      <xdr:spPr>
        <a:xfrm>
          <a:off x="18167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120667</xdr:rowOff>
    </xdr:from>
    <xdr:ext cx="405111" cy="259045"/>
    <xdr:sp macro="" textlink="">
      <xdr:nvSpPr>
        <xdr:cNvPr id="84" name="n_4aveValue【道路】&#10;有形固定資産減価償却率"/>
        <xdr:cNvSpPr txBox="1"/>
      </xdr:nvSpPr>
      <xdr:spPr>
        <a:xfrm>
          <a:off x="927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146702</xdr:rowOff>
    </xdr:from>
    <xdr:ext cx="405111" cy="259045"/>
    <xdr:sp macro="" textlink="">
      <xdr:nvSpPr>
        <xdr:cNvPr id="85" name="n_1mainValue【道路】&#10;有形固定資産減価償却率"/>
        <xdr:cNvSpPr txBox="1"/>
      </xdr:nvSpPr>
      <xdr:spPr>
        <a:xfrm>
          <a:off x="3582044" y="683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154322</xdr:rowOff>
    </xdr:from>
    <xdr:ext cx="405111" cy="259045"/>
    <xdr:sp macro="" textlink="">
      <xdr:nvSpPr>
        <xdr:cNvPr id="86" name="n_2mainValue【道路】&#10;有形固定資産減価償却率"/>
        <xdr:cNvSpPr txBox="1"/>
      </xdr:nvSpPr>
      <xdr:spPr>
        <a:xfrm>
          <a:off x="2705744"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47642</xdr:rowOff>
    </xdr:from>
    <xdr:ext cx="405111" cy="259045"/>
    <xdr:sp macro="" textlink="">
      <xdr:nvSpPr>
        <xdr:cNvPr id="87" name="n_3mainValue【道路】&#10;有形固定資産減価償却率"/>
        <xdr:cNvSpPr txBox="1"/>
      </xdr:nvSpPr>
      <xdr:spPr>
        <a:xfrm>
          <a:off x="1816744" y="6734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8" name="正方形/長方形 87"/>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9" name="正方形/長方形 88"/>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0" name="正方形/長方形 89"/>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1" name="正方形/長方形 90"/>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2" name="正方形/長方形 91"/>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3" name="正方形/長方形 92"/>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4" name="正方形/長方形 93"/>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5" name="正方形/長方形 94"/>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6" name="テキスト ボックス 95"/>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7" name="直線コネクタ 96"/>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8" name="直線コネクタ 97"/>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9" name="テキスト ボックス 98"/>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0" name="直線コネクタ 99"/>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1" name="テキスト ボックス 100"/>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2" name="直線コネクタ 101"/>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3" name="テキスト ボックス 102"/>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4" name="直線コネクタ 103"/>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5" name="テキスト ボックス 104"/>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6" name="直線コネクタ 105"/>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7" name="テキスト ボックス 106"/>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117411</xdr:rowOff>
    </xdr:from>
    <xdr:to>
      <xdr:col>54</xdr:col>
      <xdr:colOff>189865</xdr:colOff>
      <xdr:row>41</xdr:row>
      <xdr:rowOff>158801</xdr:rowOff>
    </xdr:to>
    <xdr:cxnSp macro="">
      <xdr:nvCxnSpPr>
        <xdr:cNvPr id="111" name="直線コネクタ 110"/>
        <xdr:cNvCxnSpPr/>
      </xdr:nvCxnSpPr>
      <xdr:spPr>
        <a:xfrm flipV="1">
          <a:off x="10476865" y="5603811"/>
          <a:ext cx="0" cy="158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162628</xdr:rowOff>
    </xdr:from>
    <xdr:ext cx="469744" cy="259045"/>
    <xdr:sp macro="" textlink="">
      <xdr:nvSpPr>
        <xdr:cNvPr id="112" name="【道路】&#10;一人当たり延長最小値テキスト"/>
        <xdr:cNvSpPr txBox="1"/>
      </xdr:nvSpPr>
      <xdr:spPr>
        <a:xfrm>
          <a:off x="10515600" y="7192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158801</xdr:rowOff>
    </xdr:from>
    <xdr:to>
      <xdr:col>55</xdr:col>
      <xdr:colOff>88900</xdr:colOff>
      <xdr:row>41</xdr:row>
      <xdr:rowOff>158801</xdr:rowOff>
    </xdr:to>
    <xdr:cxnSp macro="">
      <xdr:nvCxnSpPr>
        <xdr:cNvPr id="113" name="直線コネクタ 112"/>
        <xdr:cNvCxnSpPr/>
      </xdr:nvCxnSpPr>
      <xdr:spPr>
        <a:xfrm>
          <a:off x="10388600" y="7188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64088</xdr:rowOff>
    </xdr:from>
    <xdr:ext cx="599010" cy="259045"/>
    <xdr:sp macro="" textlink="">
      <xdr:nvSpPr>
        <xdr:cNvPr id="114" name="【道路】&#10;一人当たり延長最大値テキスト"/>
        <xdr:cNvSpPr txBox="1"/>
      </xdr:nvSpPr>
      <xdr:spPr>
        <a:xfrm>
          <a:off x="10515600" y="537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117411</xdr:rowOff>
    </xdr:from>
    <xdr:to>
      <xdr:col>55</xdr:col>
      <xdr:colOff>88900</xdr:colOff>
      <xdr:row>32</xdr:row>
      <xdr:rowOff>117411</xdr:rowOff>
    </xdr:to>
    <xdr:cxnSp macro="">
      <xdr:nvCxnSpPr>
        <xdr:cNvPr id="115" name="直線コネクタ 114"/>
        <xdr:cNvCxnSpPr/>
      </xdr:nvCxnSpPr>
      <xdr:spPr>
        <a:xfrm>
          <a:off x="10388600" y="5603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99141</xdr:rowOff>
    </xdr:from>
    <xdr:ext cx="534377" cy="259045"/>
    <xdr:sp macro="" textlink="">
      <xdr:nvSpPr>
        <xdr:cNvPr id="116" name="【道路】&#10;一人当たり延長平均値テキスト"/>
        <xdr:cNvSpPr txBox="1"/>
      </xdr:nvSpPr>
      <xdr:spPr>
        <a:xfrm>
          <a:off x="10515600" y="66142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76264</xdr:rowOff>
    </xdr:from>
    <xdr:to>
      <xdr:col>55</xdr:col>
      <xdr:colOff>50800</xdr:colOff>
      <xdr:row>40</xdr:row>
      <xdr:rowOff>6414</xdr:rowOff>
    </xdr:to>
    <xdr:sp macro="" textlink="">
      <xdr:nvSpPr>
        <xdr:cNvPr id="117" name="フローチャート: 判断 116"/>
        <xdr:cNvSpPr/>
      </xdr:nvSpPr>
      <xdr:spPr>
        <a:xfrm>
          <a:off x="10426700" y="676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84392</xdr:rowOff>
    </xdr:from>
    <xdr:to>
      <xdr:col>50</xdr:col>
      <xdr:colOff>165100</xdr:colOff>
      <xdr:row>40</xdr:row>
      <xdr:rowOff>14542</xdr:rowOff>
    </xdr:to>
    <xdr:sp macro="" textlink="">
      <xdr:nvSpPr>
        <xdr:cNvPr id="118" name="フローチャート: 判断 117"/>
        <xdr:cNvSpPr/>
      </xdr:nvSpPr>
      <xdr:spPr>
        <a:xfrm>
          <a:off x="9588500" y="6770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92951</xdr:rowOff>
    </xdr:from>
    <xdr:to>
      <xdr:col>46</xdr:col>
      <xdr:colOff>38100</xdr:colOff>
      <xdr:row>40</xdr:row>
      <xdr:rowOff>23101</xdr:rowOff>
    </xdr:to>
    <xdr:sp macro="" textlink="">
      <xdr:nvSpPr>
        <xdr:cNvPr id="119" name="フローチャート: 判断 118"/>
        <xdr:cNvSpPr/>
      </xdr:nvSpPr>
      <xdr:spPr>
        <a:xfrm>
          <a:off x="8699500" y="6779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107544</xdr:rowOff>
    </xdr:from>
    <xdr:to>
      <xdr:col>41</xdr:col>
      <xdr:colOff>101600</xdr:colOff>
      <xdr:row>40</xdr:row>
      <xdr:rowOff>37694</xdr:rowOff>
    </xdr:to>
    <xdr:sp macro="" textlink="">
      <xdr:nvSpPr>
        <xdr:cNvPr id="120" name="フローチャート: 判断 119"/>
        <xdr:cNvSpPr/>
      </xdr:nvSpPr>
      <xdr:spPr>
        <a:xfrm>
          <a:off x="7810500" y="6794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101232</xdr:rowOff>
    </xdr:from>
    <xdr:to>
      <xdr:col>36</xdr:col>
      <xdr:colOff>165100</xdr:colOff>
      <xdr:row>40</xdr:row>
      <xdr:rowOff>31382</xdr:rowOff>
    </xdr:to>
    <xdr:sp macro="" textlink="">
      <xdr:nvSpPr>
        <xdr:cNvPr id="121" name="フローチャート: 判断 120"/>
        <xdr:cNvSpPr/>
      </xdr:nvSpPr>
      <xdr:spPr>
        <a:xfrm>
          <a:off x="6921500" y="6787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14186</xdr:rowOff>
    </xdr:from>
    <xdr:to>
      <xdr:col>55</xdr:col>
      <xdr:colOff>50800</xdr:colOff>
      <xdr:row>40</xdr:row>
      <xdr:rowOff>115786</xdr:rowOff>
    </xdr:to>
    <xdr:sp macro="" textlink="">
      <xdr:nvSpPr>
        <xdr:cNvPr id="127" name="楕円 126"/>
        <xdr:cNvSpPr/>
      </xdr:nvSpPr>
      <xdr:spPr>
        <a:xfrm>
          <a:off x="10426700" y="687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164063</xdr:rowOff>
    </xdr:from>
    <xdr:ext cx="534377" cy="259045"/>
    <xdr:sp macro="" textlink="">
      <xdr:nvSpPr>
        <xdr:cNvPr id="128" name="【道路】&#10;一人当たり延長該当値テキスト"/>
        <xdr:cNvSpPr txBox="1"/>
      </xdr:nvSpPr>
      <xdr:spPr>
        <a:xfrm>
          <a:off x="10515600" y="6850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21031</xdr:rowOff>
    </xdr:from>
    <xdr:to>
      <xdr:col>50</xdr:col>
      <xdr:colOff>165100</xdr:colOff>
      <xdr:row>40</xdr:row>
      <xdr:rowOff>122631</xdr:rowOff>
    </xdr:to>
    <xdr:sp macro="" textlink="">
      <xdr:nvSpPr>
        <xdr:cNvPr id="129" name="楕円 128"/>
        <xdr:cNvSpPr/>
      </xdr:nvSpPr>
      <xdr:spPr>
        <a:xfrm>
          <a:off x="9588500" y="6879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64986</xdr:rowOff>
    </xdr:from>
    <xdr:to>
      <xdr:col>55</xdr:col>
      <xdr:colOff>0</xdr:colOff>
      <xdr:row>40</xdr:row>
      <xdr:rowOff>71831</xdr:rowOff>
    </xdr:to>
    <xdr:cxnSp macro="">
      <xdr:nvCxnSpPr>
        <xdr:cNvPr id="130" name="直線コネクタ 129"/>
        <xdr:cNvCxnSpPr/>
      </xdr:nvCxnSpPr>
      <xdr:spPr>
        <a:xfrm flipV="1">
          <a:off x="9639300" y="6922986"/>
          <a:ext cx="838200" cy="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27863</xdr:rowOff>
    </xdr:from>
    <xdr:to>
      <xdr:col>46</xdr:col>
      <xdr:colOff>38100</xdr:colOff>
      <xdr:row>40</xdr:row>
      <xdr:rowOff>129463</xdr:rowOff>
    </xdr:to>
    <xdr:sp macro="" textlink="">
      <xdr:nvSpPr>
        <xdr:cNvPr id="131" name="楕円 130"/>
        <xdr:cNvSpPr/>
      </xdr:nvSpPr>
      <xdr:spPr>
        <a:xfrm>
          <a:off x="8699500" y="688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71831</xdr:rowOff>
    </xdr:from>
    <xdr:to>
      <xdr:col>50</xdr:col>
      <xdr:colOff>114300</xdr:colOff>
      <xdr:row>40</xdr:row>
      <xdr:rowOff>78663</xdr:rowOff>
    </xdr:to>
    <xdr:cxnSp macro="">
      <xdr:nvCxnSpPr>
        <xdr:cNvPr id="132" name="直線コネクタ 131"/>
        <xdr:cNvCxnSpPr/>
      </xdr:nvCxnSpPr>
      <xdr:spPr>
        <a:xfrm flipV="1">
          <a:off x="8750300" y="6929831"/>
          <a:ext cx="889000" cy="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35001</xdr:rowOff>
    </xdr:from>
    <xdr:to>
      <xdr:col>41</xdr:col>
      <xdr:colOff>101600</xdr:colOff>
      <xdr:row>40</xdr:row>
      <xdr:rowOff>136601</xdr:rowOff>
    </xdr:to>
    <xdr:sp macro="" textlink="">
      <xdr:nvSpPr>
        <xdr:cNvPr id="133" name="楕円 132"/>
        <xdr:cNvSpPr/>
      </xdr:nvSpPr>
      <xdr:spPr>
        <a:xfrm>
          <a:off x="7810500" y="6893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78663</xdr:rowOff>
    </xdr:from>
    <xdr:to>
      <xdr:col>45</xdr:col>
      <xdr:colOff>177800</xdr:colOff>
      <xdr:row>40</xdr:row>
      <xdr:rowOff>85801</xdr:rowOff>
    </xdr:to>
    <xdr:cxnSp macro="">
      <xdr:nvCxnSpPr>
        <xdr:cNvPr id="134" name="直線コネクタ 133"/>
        <xdr:cNvCxnSpPr/>
      </xdr:nvCxnSpPr>
      <xdr:spPr>
        <a:xfrm flipV="1">
          <a:off x="7861300" y="6936663"/>
          <a:ext cx="889000" cy="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31069</xdr:rowOff>
    </xdr:from>
    <xdr:ext cx="534377" cy="259045"/>
    <xdr:sp macro="" textlink="">
      <xdr:nvSpPr>
        <xdr:cNvPr id="135" name="n_1aveValue【道路】&#10;一人当たり延長"/>
        <xdr:cNvSpPr txBox="1"/>
      </xdr:nvSpPr>
      <xdr:spPr>
        <a:xfrm>
          <a:off x="9359411" y="654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39628</xdr:rowOff>
    </xdr:from>
    <xdr:ext cx="534377" cy="259045"/>
    <xdr:sp macro="" textlink="">
      <xdr:nvSpPr>
        <xdr:cNvPr id="136" name="n_2aveValue【道路】&#10;一人当たり延長"/>
        <xdr:cNvSpPr txBox="1"/>
      </xdr:nvSpPr>
      <xdr:spPr>
        <a:xfrm>
          <a:off x="8483111"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54221</xdr:rowOff>
    </xdr:from>
    <xdr:ext cx="534377" cy="259045"/>
    <xdr:sp macro="" textlink="">
      <xdr:nvSpPr>
        <xdr:cNvPr id="137" name="n_3aveValue【道路】&#10;一人当たり延長"/>
        <xdr:cNvSpPr txBox="1"/>
      </xdr:nvSpPr>
      <xdr:spPr>
        <a:xfrm>
          <a:off x="7594111" y="656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47909</xdr:rowOff>
    </xdr:from>
    <xdr:ext cx="534377" cy="259045"/>
    <xdr:sp macro="" textlink="">
      <xdr:nvSpPr>
        <xdr:cNvPr id="138" name="n_4aveValue【道路】&#10;一人当たり延長"/>
        <xdr:cNvSpPr txBox="1"/>
      </xdr:nvSpPr>
      <xdr:spPr>
        <a:xfrm>
          <a:off x="6705111" y="656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113758</xdr:rowOff>
    </xdr:from>
    <xdr:ext cx="534377" cy="259045"/>
    <xdr:sp macro="" textlink="">
      <xdr:nvSpPr>
        <xdr:cNvPr id="139" name="n_1mainValue【道路】&#10;一人当たり延長"/>
        <xdr:cNvSpPr txBox="1"/>
      </xdr:nvSpPr>
      <xdr:spPr>
        <a:xfrm>
          <a:off x="9359411" y="69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120590</xdr:rowOff>
    </xdr:from>
    <xdr:ext cx="534377" cy="259045"/>
    <xdr:sp macro="" textlink="">
      <xdr:nvSpPr>
        <xdr:cNvPr id="140" name="n_2mainValue【道路】&#10;一人当たり延長"/>
        <xdr:cNvSpPr txBox="1"/>
      </xdr:nvSpPr>
      <xdr:spPr>
        <a:xfrm>
          <a:off x="8483111" y="697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127728</xdr:rowOff>
    </xdr:from>
    <xdr:ext cx="534377" cy="259045"/>
    <xdr:sp macro="" textlink="">
      <xdr:nvSpPr>
        <xdr:cNvPr id="141" name="n_3mainValue【道路】&#10;一人当たり延長"/>
        <xdr:cNvSpPr txBox="1"/>
      </xdr:nvSpPr>
      <xdr:spPr>
        <a:xfrm>
          <a:off x="7594111" y="698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2" name="正方形/長方形 141"/>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3" name="正方形/長方形 142"/>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4" name="正方形/長方形 143"/>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5" name="正方形/長方形 144"/>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6" name="正方形/長方形 145"/>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7" name="正方形/長方形 146"/>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8" name="正方形/長方形 147"/>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9" name="正方形/長方形 148"/>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0" name="テキスト ボックス 149"/>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1" name="直線コネクタ 150"/>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2" name="テキスト ボックス 151"/>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3" name="直線コネクタ 152"/>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4" name="テキスト ボックス 153"/>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5" name="直線コネクタ 154"/>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6" name="テキスト ボックス 155"/>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7" name="直線コネクタ 156"/>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8" name="テキスト ボックス 157"/>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9" name="直線コネクタ 158"/>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0" name="テキスト ボックス 159"/>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1" name="直線コネクタ 160"/>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2" name="テキスト ボックス 161"/>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3" name="直線コネクタ 162"/>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4" name="テキスト ボックス 163"/>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115933</xdr:rowOff>
    </xdr:from>
    <xdr:to>
      <xdr:col>24</xdr:col>
      <xdr:colOff>62865</xdr:colOff>
      <xdr:row>63</xdr:row>
      <xdr:rowOff>150223</xdr:rowOff>
    </xdr:to>
    <xdr:cxnSp macro="">
      <xdr:nvCxnSpPr>
        <xdr:cNvPr id="167" name="直線コネクタ 166"/>
        <xdr:cNvCxnSpPr/>
      </xdr:nvCxnSpPr>
      <xdr:spPr>
        <a:xfrm flipV="1">
          <a:off x="4634865" y="954568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154050</xdr:rowOff>
    </xdr:from>
    <xdr:ext cx="405111" cy="259045"/>
    <xdr:sp macro="" textlink="">
      <xdr:nvSpPr>
        <xdr:cNvPr id="168" name="【橋りょう・トンネル】&#10;有形固定資産減価償却率最小値テキスト"/>
        <xdr:cNvSpPr txBox="1"/>
      </xdr:nvSpPr>
      <xdr:spPr>
        <a:xfrm>
          <a:off x="4673600" y="1095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150223</xdr:rowOff>
    </xdr:from>
    <xdr:to>
      <xdr:col>24</xdr:col>
      <xdr:colOff>152400</xdr:colOff>
      <xdr:row>63</xdr:row>
      <xdr:rowOff>150223</xdr:rowOff>
    </xdr:to>
    <xdr:cxnSp macro="">
      <xdr:nvCxnSpPr>
        <xdr:cNvPr id="169" name="直線コネクタ 168"/>
        <xdr:cNvCxnSpPr/>
      </xdr:nvCxnSpPr>
      <xdr:spPr>
        <a:xfrm>
          <a:off x="4546600" y="1095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62610</xdr:rowOff>
    </xdr:from>
    <xdr:ext cx="340478" cy="259045"/>
    <xdr:sp macro="" textlink="">
      <xdr:nvSpPr>
        <xdr:cNvPr id="170" name="【橋りょう・トンネル】&#10;有形固定資産減価償却率最大値テキスト"/>
        <xdr:cNvSpPr txBox="1"/>
      </xdr:nvSpPr>
      <xdr:spPr>
        <a:xfrm>
          <a:off x="4673600" y="93209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115933</xdr:rowOff>
    </xdr:from>
    <xdr:to>
      <xdr:col>24</xdr:col>
      <xdr:colOff>152400</xdr:colOff>
      <xdr:row>55</xdr:row>
      <xdr:rowOff>115933</xdr:rowOff>
    </xdr:to>
    <xdr:cxnSp macro="">
      <xdr:nvCxnSpPr>
        <xdr:cNvPr id="171" name="直線コネクタ 170"/>
        <xdr:cNvCxnSpPr/>
      </xdr:nvCxnSpPr>
      <xdr:spPr>
        <a:xfrm>
          <a:off x="4546600" y="9545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53357</xdr:rowOff>
    </xdr:from>
    <xdr:ext cx="405111" cy="259045"/>
    <xdr:sp macro="" textlink="">
      <xdr:nvSpPr>
        <xdr:cNvPr id="172" name="【橋りょう・トンネル】&#10;有形固定資産減価償却率平均値テキスト"/>
        <xdr:cNvSpPr txBox="1"/>
      </xdr:nvSpPr>
      <xdr:spPr>
        <a:xfrm>
          <a:off x="4673600" y="105118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74930</xdr:rowOff>
    </xdr:from>
    <xdr:to>
      <xdr:col>24</xdr:col>
      <xdr:colOff>114300</xdr:colOff>
      <xdr:row>62</xdr:row>
      <xdr:rowOff>5080</xdr:rowOff>
    </xdr:to>
    <xdr:sp macro="" textlink="">
      <xdr:nvSpPr>
        <xdr:cNvPr id="173" name="フローチャート: 判断 172"/>
        <xdr:cNvSpPr/>
      </xdr:nvSpPr>
      <xdr:spPr>
        <a:xfrm>
          <a:off x="4584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76563</xdr:rowOff>
    </xdr:from>
    <xdr:to>
      <xdr:col>20</xdr:col>
      <xdr:colOff>38100</xdr:colOff>
      <xdr:row>62</xdr:row>
      <xdr:rowOff>6713</xdr:rowOff>
    </xdr:to>
    <xdr:sp macro="" textlink="">
      <xdr:nvSpPr>
        <xdr:cNvPr id="174" name="フローチャート: 判断 173"/>
        <xdr:cNvSpPr/>
      </xdr:nvSpPr>
      <xdr:spPr>
        <a:xfrm>
          <a:off x="3746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68399</xdr:rowOff>
    </xdr:from>
    <xdr:to>
      <xdr:col>15</xdr:col>
      <xdr:colOff>101600</xdr:colOff>
      <xdr:row>61</xdr:row>
      <xdr:rowOff>169999</xdr:rowOff>
    </xdr:to>
    <xdr:sp macro="" textlink="">
      <xdr:nvSpPr>
        <xdr:cNvPr id="175" name="フローチャート: 判断 174"/>
        <xdr:cNvSpPr/>
      </xdr:nvSpPr>
      <xdr:spPr>
        <a:xfrm>
          <a:off x="2857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48804</xdr:rowOff>
    </xdr:from>
    <xdr:to>
      <xdr:col>10</xdr:col>
      <xdr:colOff>165100</xdr:colOff>
      <xdr:row>61</xdr:row>
      <xdr:rowOff>150404</xdr:rowOff>
    </xdr:to>
    <xdr:sp macro="" textlink="">
      <xdr:nvSpPr>
        <xdr:cNvPr id="176" name="フローチャート: 判断 175"/>
        <xdr:cNvSpPr/>
      </xdr:nvSpPr>
      <xdr:spPr>
        <a:xfrm>
          <a:off x="1968500" y="1050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39007</xdr:rowOff>
    </xdr:from>
    <xdr:to>
      <xdr:col>6</xdr:col>
      <xdr:colOff>38100</xdr:colOff>
      <xdr:row>61</xdr:row>
      <xdr:rowOff>140607</xdr:rowOff>
    </xdr:to>
    <xdr:sp macro="" textlink="">
      <xdr:nvSpPr>
        <xdr:cNvPr id="177" name="フローチャート: 判断 176"/>
        <xdr:cNvSpPr/>
      </xdr:nvSpPr>
      <xdr:spPr>
        <a:xfrm>
          <a:off x="1079500" y="1049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8" name="テキスト ボックス 17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9" name="テキスト ボックス 17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0" name="テキスト ボックス 17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1" name="テキスト ボックス 18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2" name="テキスト ボックス 18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79828</xdr:rowOff>
    </xdr:from>
    <xdr:to>
      <xdr:col>24</xdr:col>
      <xdr:colOff>114300</xdr:colOff>
      <xdr:row>60</xdr:row>
      <xdr:rowOff>9978</xdr:rowOff>
    </xdr:to>
    <xdr:sp macro="" textlink="">
      <xdr:nvSpPr>
        <xdr:cNvPr id="183" name="楕円 182"/>
        <xdr:cNvSpPr/>
      </xdr:nvSpPr>
      <xdr:spPr>
        <a:xfrm>
          <a:off x="45847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102705</xdr:rowOff>
    </xdr:from>
    <xdr:ext cx="405111" cy="259045"/>
    <xdr:sp macro="" textlink="">
      <xdr:nvSpPr>
        <xdr:cNvPr id="184" name="【橋りょう・トンネル】&#10;有形固定資産減価償却率該当値テキスト"/>
        <xdr:cNvSpPr txBox="1"/>
      </xdr:nvSpPr>
      <xdr:spPr>
        <a:xfrm>
          <a:off x="4673600" y="1004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136978</xdr:rowOff>
    </xdr:from>
    <xdr:to>
      <xdr:col>20</xdr:col>
      <xdr:colOff>38100</xdr:colOff>
      <xdr:row>60</xdr:row>
      <xdr:rowOff>67128</xdr:rowOff>
    </xdr:to>
    <xdr:sp macro="" textlink="">
      <xdr:nvSpPr>
        <xdr:cNvPr id="185" name="楕円 184"/>
        <xdr:cNvSpPr/>
      </xdr:nvSpPr>
      <xdr:spPr>
        <a:xfrm>
          <a:off x="3746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130628</xdr:rowOff>
    </xdr:from>
    <xdr:to>
      <xdr:col>24</xdr:col>
      <xdr:colOff>63500</xdr:colOff>
      <xdr:row>60</xdr:row>
      <xdr:rowOff>16328</xdr:rowOff>
    </xdr:to>
    <xdr:cxnSp macro="">
      <xdr:nvCxnSpPr>
        <xdr:cNvPr id="186" name="直線コネクタ 185"/>
        <xdr:cNvCxnSpPr/>
      </xdr:nvCxnSpPr>
      <xdr:spPr>
        <a:xfrm flipV="1">
          <a:off x="3797300" y="1024617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122283</xdr:rowOff>
    </xdr:from>
    <xdr:to>
      <xdr:col>15</xdr:col>
      <xdr:colOff>101600</xdr:colOff>
      <xdr:row>61</xdr:row>
      <xdr:rowOff>52433</xdr:rowOff>
    </xdr:to>
    <xdr:sp macro="" textlink="">
      <xdr:nvSpPr>
        <xdr:cNvPr id="187" name="楕円 186"/>
        <xdr:cNvSpPr/>
      </xdr:nvSpPr>
      <xdr:spPr>
        <a:xfrm>
          <a:off x="2857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16328</xdr:rowOff>
    </xdr:from>
    <xdr:to>
      <xdr:col>19</xdr:col>
      <xdr:colOff>177800</xdr:colOff>
      <xdr:row>61</xdr:row>
      <xdr:rowOff>1633</xdr:rowOff>
    </xdr:to>
    <xdr:cxnSp macro="">
      <xdr:nvCxnSpPr>
        <xdr:cNvPr id="188" name="直線コネクタ 187"/>
        <xdr:cNvCxnSpPr/>
      </xdr:nvCxnSpPr>
      <xdr:spPr>
        <a:xfrm flipV="1">
          <a:off x="2908300" y="10303328"/>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156573</xdr:rowOff>
    </xdr:from>
    <xdr:to>
      <xdr:col>10</xdr:col>
      <xdr:colOff>165100</xdr:colOff>
      <xdr:row>61</xdr:row>
      <xdr:rowOff>86723</xdr:rowOff>
    </xdr:to>
    <xdr:sp macro="" textlink="">
      <xdr:nvSpPr>
        <xdr:cNvPr id="189" name="楕円 188"/>
        <xdr:cNvSpPr/>
      </xdr:nvSpPr>
      <xdr:spPr>
        <a:xfrm>
          <a:off x="1968500" y="1044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1633</xdr:rowOff>
    </xdr:from>
    <xdr:to>
      <xdr:col>15</xdr:col>
      <xdr:colOff>50800</xdr:colOff>
      <xdr:row>61</xdr:row>
      <xdr:rowOff>35923</xdr:rowOff>
    </xdr:to>
    <xdr:cxnSp macro="">
      <xdr:nvCxnSpPr>
        <xdr:cNvPr id="190" name="直線コネクタ 189"/>
        <xdr:cNvCxnSpPr/>
      </xdr:nvCxnSpPr>
      <xdr:spPr>
        <a:xfrm flipV="1">
          <a:off x="2019300" y="1046008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169290</xdr:rowOff>
    </xdr:from>
    <xdr:ext cx="405111" cy="259045"/>
    <xdr:sp macro="" textlink="">
      <xdr:nvSpPr>
        <xdr:cNvPr id="191" name="n_1aveValue【橋りょう・トンネル】&#10;有形固定資産減価償却率"/>
        <xdr:cNvSpPr txBox="1"/>
      </xdr:nvSpPr>
      <xdr:spPr>
        <a:xfrm>
          <a:off x="35820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161126</xdr:rowOff>
    </xdr:from>
    <xdr:ext cx="405111" cy="259045"/>
    <xdr:sp macro="" textlink="">
      <xdr:nvSpPr>
        <xdr:cNvPr id="192" name="n_2aveValue【橋りょう・トンネル】&#10;有形固定資産減価償却率"/>
        <xdr:cNvSpPr txBox="1"/>
      </xdr:nvSpPr>
      <xdr:spPr>
        <a:xfrm>
          <a:off x="2705744" y="10619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141531</xdr:rowOff>
    </xdr:from>
    <xdr:ext cx="405111" cy="259045"/>
    <xdr:sp macro="" textlink="">
      <xdr:nvSpPr>
        <xdr:cNvPr id="193" name="n_3aveValue【橋りょう・トンネル】&#10;有形固定資産減価償却率"/>
        <xdr:cNvSpPr txBox="1"/>
      </xdr:nvSpPr>
      <xdr:spPr>
        <a:xfrm>
          <a:off x="1816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157134</xdr:rowOff>
    </xdr:from>
    <xdr:ext cx="405111" cy="259045"/>
    <xdr:sp macro="" textlink="">
      <xdr:nvSpPr>
        <xdr:cNvPr id="194" name="n_4aveValue【橋りょう・トンネル】&#10;有形固定資産減価償却率"/>
        <xdr:cNvSpPr txBox="1"/>
      </xdr:nvSpPr>
      <xdr:spPr>
        <a:xfrm>
          <a:off x="927744" y="1027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83655</xdr:rowOff>
    </xdr:from>
    <xdr:ext cx="405111" cy="259045"/>
    <xdr:sp macro="" textlink="">
      <xdr:nvSpPr>
        <xdr:cNvPr id="195" name="n_1mainValue【橋りょう・トンネル】&#10;有形固定資産減価償却率"/>
        <xdr:cNvSpPr txBox="1"/>
      </xdr:nvSpPr>
      <xdr:spPr>
        <a:xfrm>
          <a:off x="35820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68960</xdr:rowOff>
    </xdr:from>
    <xdr:ext cx="405111" cy="259045"/>
    <xdr:sp macro="" textlink="">
      <xdr:nvSpPr>
        <xdr:cNvPr id="196" name="n_2mainValue【橋りょう・トンネル】&#10;有形固定資産減価償却率"/>
        <xdr:cNvSpPr txBox="1"/>
      </xdr:nvSpPr>
      <xdr:spPr>
        <a:xfrm>
          <a:off x="2705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103250</xdr:rowOff>
    </xdr:from>
    <xdr:ext cx="405111" cy="259045"/>
    <xdr:sp macro="" textlink="">
      <xdr:nvSpPr>
        <xdr:cNvPr id="197" name="n_3mainValue【橋りょう・トンネル】&#10;有形固定資産減価償却率"/>
        <xdr:cNvSpPr txBox="1"/>
      </xdr:nvSpPr>
      <xdr:spPr>
        <a:xfrm>
          <a:off x="18167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8" name="正方形/長方形 197"/>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9" name="正方形/長方形 198"/>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0" name="正方形/長方形 199"/>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1" name="正方形/長方形 200"/>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2" name="正方形/長方形 201"/>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3" name="正方形/長方形 202"/>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4" name="正方形/長方形 203"/>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5" name="正方形/長方形 204"/>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6" name="テキスト ボックス 205"/>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7" name="直線コネクタ 206"/>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8" name="直線コネクタ 207"/>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9" name="テキスト ボックス 208"/>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0" name="直線コネクタ 209"/>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1" name="テキスト ボックス 210"/>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2" name="直線コネクタ 211"/>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3" name="テキスト ボックス 212"/>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4" name="直線コネクタ 213"/>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15" name="テキスト ボックス 214"/>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6" name="直線コネクタ 215"/>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7" name="テキスト ボックス 216"/>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8" name="直線コネクタ 21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9" name="テキスト ボックス 21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0"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153733</xdr:rowOff>
    </xdr:from>
    <xdr:to>
      <xdr:col>54</xdr:col>
      <xdr:colOff>189865</xdr:colOff>
      <xdr:row>64</xdr:row>
      <xdr:rowOff>75669</xdr:rowOff>
    </xdr:to>
    <xdr:cxnSp macro="">
      <xdr:nvCxnSpPr>
        <xdr:cNvPr id="221" name="直線コネクタ 220"/>
        <xdr:cNvCxnSpPr/>
      </xdr:nvCxnSpPr>
      <xdr:spPr>
        <a:xfrm flipV="1">
          <a:off x="10476865" y="9583483"/>
          <a:ext cx="0" cy="1464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79496</xdr:rowOff>
    </xdr:from>
    <xdr:ext cx="469744" cy="259045"/>
    <xdr:sp macro="" textlink="">
      <xdr:nvSpPr>
        <xdr:cNvPr id="222" name="【橋りょう・トンネル】&#10;一人当たり有形固定資産（償却資産）額最小値テキスト"/>
        <xdr:cNvSpPr txBox="1"/>
      </xdr:nvSpPr>
      <xdr:spPr>
        <a:xfrm>
          <a:off x="10515600" y="1105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75669</xdr:rowOff>
    </xdr:from>
    <xdr:to>
      <xdr:col>55</xdr:col>
      <xdr:colOff>88900</xdr:colOff>
      <xdr:row>64</xdr:row>
      <xdr:rowOff>75669</xdr:rowOff>
    </xdr:to>
    <xdr:cxnSp macro="">
      <xdr:nvCxnSpPr>
        <xdr:cNvPr id="223" name="直線コネクタ 222"/>
        <xdr:cNvCxnSpPr/>
      </xdr:nvCxnSpPr>
      <xdr:spPr>
        <a:xfrm>
          <a:off x="10388600" y="1104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100410</xdr:rowOff>
    </xdr:from>
    <xdr:ext cx="690189" cy="259045"/>
    <xdr:sp macro="" textlink="">
      <xdr:nvSpPr>
        <xdr:cNvPr id="224" name="【橋りょう・トンネル】&#10;一人当たり有形固定資産（償却資産）額最大値テキスト"/>
        <xdr:cNvSpPr txBox="1"/>
      </xdr:nvSpPr>
      <xdr:spPr>
        <a:xfrm>
          <a:off x="10515600" y="93587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3,846,501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153733</xdr:rowOff>
    </xdr:from>
    <xdr:to>
      <xdr:col>55</xdr:col>
      <xdr:colOff>88900</xdr:colOff>
      <xdr:row>55</xdr:row>
      <xdr:rowOff>153733</xdr:rowOff>
    </xdr:to>
    <xdr:cxnSp macro="">
      <xdr:nvCxnSpPr>
        <xdr:cNvPr id="225" name="直線コネクタ 224"/>
        <xdr:cNvCxnSpPr/>
      </xdr:nvCxnSpPr>
      <xdr:spPr>
        <a:xfrm>
          <a:off x="10388600" y="9583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10936</xdr:rowOff>
    </xdr:from>
    <xdr:ext cx="599010" cy="259045"/>
    <xdr:sp macro="" textlink="">
      <xdr:nvSpPr>
        <xdr:cNvPr id="226" name="【橋りょう・トンネル】&#10;一人当たり有形固定資産（償却資産）額平均値テキスト"/>
        <xdr:cNvSpPr txBox="1"/>
      </xdr:nvSpPr>
      <xdr:spPr>
        <a:xfrm>
          <a:off x="10515600" y="106408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159509</xdr:rowOff>
    </xdr:from>
    <xdr:to>
      <xdr:col>55</xdr:col>
      <xdr:colOff>50800</xdr:colOff>
      <xdr:row>63</xdr:row>
      <xdr:rowOff>89659</xdr:rowOff>
    </xdr:to>
    <xdr:sp macro="" textlink="">
      <xdr:nvSpPr>
        <xdr:cNvPr id="227" name="フローチャート: 判断 226"/>
        <xdr:cNvSpPr/>
      </xdr:nvSpPr>
      <xdr:spPr>
        <a:xfrm>
          <a:off x="10426700" y="10789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615</xdr:rowOff>
    </xdr:from>
    <xdr:to>
      <xdr:col>50</xdr:col>
      <xdr:colOff>165100</xdr:colOff>
      <xdr:row>63</xdr:row>
      <xdr:rowOff>102215</xdr:rowOff>
    </xdr:to>
    <xdr:sp macro="" textlink="">
      <xdr:nvSpPr>
        <xdr:cNvPr id="228" name="フローチャート: 判断 227"/>
        <xdr:cNvSpPr/>
      </xdr:nvSpPr>
      <xdr:spPr>
        <a:xfrm>
          <a:off x="9588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2864</xdr:rowOff>
    </xdr:from>
    <xdr:to>
      <xdr:col>46</xdr:col>
      <xdr:colOff>38100</xdr:colOff>
      <xdr:row>63</xdr:row>
      <xdr:rowOff>104464</xdr:rowOff>
    </xdr:to>
    <xdr:sp macro="" textlink="">
      <xdr:nvSpPr>
        <xdr:cNvPr id="229" name="フローチャート: 判断 228"/>
        <xdr:cNvSpPr/>
      </xdr:nvSpPr>
      <xdr:spPr>
        <a:xfrm>
          <a:off x="8699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7404</xdr:rowOff>
    </xdr:from>
    <xdr:to>
      <xdr:col>41</xdr:col>
      <xdr:colOff>101600</xdr:colOff>
      <xdr:row>63</xdr:row>
      <xdr:rowOff>109004</xdr:rowOff>
    </xdr:to>
    <xdr:sp macro="" textlink="">
      <xdr:nvSpPr>
        <xdr:cNvPr id="230" name="フローチャート: 判断 229"/>
        <xdr:cNvSpPr/>
      </xdr:nvSpPr>
      <xdr:spPr>
        <a:xfrm>
          <a:off x="7810500" y="1080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31252</xdr:rowOff>
    </xdr:from>
    <xdr:to>
      <xdr:col>36</xdr:col>
      <xdr:colOff>165100</xdr:colOff>
      <xdr:row>63</xdr:row>
      <xdr:rowOff>132852</xdr:rowOff>
    </xdr:to>
    <xdr:sp macro="" textlink="">
      <xdr:nvSpPr>
        <xdr:cNvPr id="231" name="フローチャート: 判断 230"/>
        <xdr:cNvSpPr/>
      </xdr:nvSpPr>
      <xdr:spPr>
        <a:xfrm>
          <a:off x="6921500" y="1083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2" name="テキスト ボックス 23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3" name="テキスト ボックス 23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4" name="テキスト ボックス 23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5" name="テキスト ボックス 23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6" name="テキスト ボックス 23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142687</xdr:rowOff>
    </xdr:from>
    <xdr:to>
      <xdr:col>55</xdr:col>
      <xdr:colOff>50800</xdr:colOff>
      <xdr:row>64</xdr:row>
      <xdr:rowOff>72837</xdr:rowOff>
    </xdr:to>
    <xdr:sp macro="" textlink="">
      <xdr:nvSpPr>
        <xdr:cNvPr id="237" name="楕円 236"/>
        <xdr:cNvSpPr/>
      </xdr:nvSpPr>
      <xdr:spPr>
        <a:xfrm>
          <a:off x="10426700" y="1094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57614</xdr:rowOff>
    </xdr:from>
    <xdr:ext cx="599010" cy="259045"/>
    <xdr:sp macro="" textlink="">
      <xdr:nvSpPr>
        <xdr:cNvPr id="238" name="【橋りょう・トンネル】&#10;一人当たり有形固定資産（償却資産）額該当値テキスト"/>
        <xdr:cNvSpPr txBox="1"/>
      </xdr:nvSpPr>
      <xdr:spPr>
        <a:xfrm>
          <a:off x="10515600" y="10858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149154</xdr:rowOff>
    </xdr:from>
    <xdr:to>
      <xdr:col>50</xdr:col>
      <xdr:colOff>165100</xdr:colOff>
      <xdr:row>64</xdr:row>
      <xdr:rowOff>79304</xdr:rowOff>
    </xdr:to>
    <xdr:sp macro="" textlink="">
      <xdr:nvSpPr>
        <xdr:cNvPr id="239" name="楕円 238"/>
        <xdr:cNvSpPr/>
      </xdr:nvSpPr>
      <xdr:spPr>
        <a:xfrm>
          <a:off x="9588500" y="1095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22037</xdr:rowOff>
    </xdr:from>
    <xdr:to>
      <xdr:col>55</xdr:col>
      <xdr:colOff>0</xdr:colOff>
      <xdr:row>64</xdr:row>
      <xdr:rowOff>28504</xdr:rowOff>
    </xdr:to>
    <xdr:cxnSp macro="">
      <xdr:nvCxnSpPr>
        <xdr:cNvPr id="240" name="直線コネクタ 239"/>
        <xdr:cNvCxnSpPr/>
      </xdr:nvCxnSpPr>
      <xdr:spPr>
        <a:xfrm flipV="1">
          <a:off x="9639300" y="10994837"/>
          <a:ext cx="838200" cy="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157535</xdr:rowOff>
    </xdr:from>
    <xdr:to>
      <xdr:col>46</xdr:col>
      <xdr:colOff>38100</xdr:colOff>
      <xdr:row>64</xdr:row>
      <xdr:rowOff>87685</xdr:rowOff>
    </xdr:to>
    <xdr:sp macro="" textlink="">
      <xdr:nvSpPr>
        <xdr:cNvPr id="241" name="楕円 240"/>
        <xdr:cNvSpPr/>
      </xdr:nvSpPr>
      <xdr:spPr>
        <a:xfrm>
          <a:off x="8699500" y="1095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28504</xdr:rowOff>
    </xdr:from>
    <xdr:to>
      <xdr:col>50</xdr:col>
      <xdr:colOff>114300</xdr:colOff>
      <xdr:row>64</xdr:row>
      <xdr:rowOff>36885</xdr:rowOff>
    </xdr:to>
    <xdr:cxnSp macro="">
      <xdr:nvCxnSpPr>
        <xdr:cNvPr id="242" name="直線コネクタ 241"/>
        <xdr:cNvCxnSpPr/>
      </xdr:nvCxnSpPr>
      <xdr:spPr>
        <a:xfrm flipV="1">
          <a:off x="8750300" y="11001304"/>
          <a:ext cx="889000" cy="8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163093</xdr:rowOff>
    </xdr:from>
    <xdr:to>
      <xdr:col>41</xdr:col>
      <xdr:colOff>101600</xdr:colOff>
      <xdr:row>64</xdr:row>
      <xdr:rowOff>93243</xdr:rowOff>
    </xdr:to>
    <xdr:sp macro="" textlink="">
      <xdr:nvSpPr>
        <xdr:cNvPr id="243" name="楕円 242"/>
        <xdr:cNvSpPr/>
      </xdr:nvSpPr>
      <xdr:spPr>
        <a:xfrm>
          <a:off x="7810500" y="1096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36885</xdr:rowOff>
    </xdr:from>
    <xdr:to>
      <xdr:col>45</xdr:col>
      <xdr:colOff>177800</xdr:colOff>
      <xdr:row>64</xdr:row>
      <xdr:rowOff>42443</xdr:rowOff>
    </xdr:to>
    <xdr:cxnSp macro="">
      <xdr:nvCxnSpPr>
        <xdr:cNvPr id="244" name="直線コネクタ 243"/>
        <xdr:cNvCxnSpPr/>
      </xdr:nvCxnSpPr>
      <xdr:spPr>
        <a:xfrm flipV="1">
          <a:off x="7861300" y="11009685"/>
          <a:ext cx="889000" cy="5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118742</xdr:rowOff>
    </xdr:from>
    <xdr:ext cx="599010" cy="259045"/>
    <xdr:sp macro="" textlink="">
      <xdr:nvSpPr>
        <xdr:cNvPr id="245" name="n_1aveValue【橋りょう・トンネル】&#10;一人当たり有形固定資産（償却資産）額"/>
        <xdr:cNvSpPr txBox="1"/>
      </xdr:nvSpPr>
      <xdr:spPr>
        <a:xfrm>
          <a:off x="9327095" y="10577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120991</xdr:rowOff>
    </xdr:from>
    <xdr:ext cx="599010" cy="259045"/>
    <xdr:sp macro="" textlink="">
      <xdr:nvSpPr>
        <xdr:cNvPr id="246" name="n_2aveValue【橋りょう・トンネル】&#10;一人当たり有形固定資産（償却資産）額"/>
        <xdr:cNvSpPr txBox="1"/>
      </xdr:nvSpPr>
      <xdr:spPr>
        <a:xfrm>
          <a:off x="8450795" y="1057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125531</xdr:rowOff>
    </xdr:from>
    <xdr:ext cx="599010" cy="259045"/>
    <xdr:sp macro="" textlink="">
      <xdr:nvSpPr>
        <xdr:cNvPr id="247" name="n_3aveValue【橋りょう・トンネル】&#10;一人当たり有形固定資産（償却資産）額"/>
        <xdr:cNvSpPr txBox="1"/>
      </xdr:nvSpPr>
      <xdr:spPr>
        <a:xfrm>
          <a:off x="7561795" y="1058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149379</xdr:rowOff>
    </xdr:from>
    <xdr:ext cx="599010" cy="259045"/>
    <xdr:sp macro="" textlink="">
      <xdr:nvSpPr>
        <xdr:cNvPr id="248" name="n_4aveValue【橋りょう・トンネル】&#10;一人当たり有形固定資産（償却資産）額"/>
        <xdr:cNvSpPr txBox="1"/>
      </xdr:nvSpPr>
      <xdr:spPr>
        <a:xfrm>
          <a:off x="6672795" y="10607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70431</xdr:rowOff>
    </xdr:from>
    <xdr:ext cx="599010" cy="259045"/>
    <xdr:sp macro="" textlink="">
      <xdr:nvSpPr>
        <xdr:cNvPr id="249" name="n_1mainValue【橋りょう・トンネル】&#10;一人当たり有形固定資産（償却資産）額"/>
        <xdr:cNvSpPr txBox="1"/>
      </xdr:nvSpPr>
      <xdr:spPr>
        <a:xfrm>
          <a:off x="9327095" y="11043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78812</xdr:rowOff>
    </xdr:from>
    <xdr:ext cx="599010" cy="259045"/>
    <xdr:sp macro="" textlink="">
      <xdr:nvSpPr>
        <xdr:cNvPr id="250" name="n_2mainValue【橋りょう・トンネル】&#10;一人当たり有形固定資産（償却資産）額"/>
        <xdr:cNvSpPr txBox="1"/>
      </xdr:nvSpPr>
      <xdr:spPr>
        <a:xfrm>
          <a:off x="8450795" y="11051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84370</xdr:rowOff>
    </xdr:from>
    <xdr:ext cx="534377" cy="259045"/>
    <xdr:sp macro="" textlink="">
      <xdr:nvSpPr>
        <xdr:cNvPr id="251" name="n_3mainValue【橋りょう・トンネル】&#10;一人当たり有形固定資産（償却資産）額"/>
        <xdr:cNvSpPr txBox="1"/>
      </xdr:nvSpPr>
      <xdr:spPr>
        <a:xfrm>
          <a:off x="7594111" y="1105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2" name="正方形/長方形 25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3" name="正方形/長方形 25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4" name="正方形/長方形 25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5" name="正方形/長方形 25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6" name="正方形/長方形 25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7" name="正方形/長方形 25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58" name="正方形/長方形 25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9" name="正方形/長方形 25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0" name="テキスト ボックス 25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1" name="直線コネクタ 26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2" name="テキスト ボックス 26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63" name="直線コネクタ 26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64" name="テキスト ボックス 26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65" name="直線コネクタ 26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66" name="テキスト ボックス 26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67" name="直線コネクタ 26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68" name="テキスト ボックス 26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9" name="直線コネクタ 26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0" name="テキスト ボックス 26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1" name="直線コネクタ 27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2" name="テキスト ボックス 27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3" name="直線コネクタ 27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74" name="テキスト ボックス 27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160020</xdr:rowOff>
    </xdr:from>
    <xdr:to>
      <xdr:col>24</xdr:col>
      <xdr:colOff>62865</xdr:colOff>
      <xdr:row>86</xdr:row>
      <xdr:rowOff>114300</xdr:rowOff>
    </xdr:to>
    <xdr:cxnSp macro="">
      <xdr:nvCxnSpPr>
        <xdr:cNvPr id="276" name="直線コネクタ 275"/>
        <xdr:cNvCxnSpPr/>
      </xdr:nvCxnSpPr>
      <xdr:spPr>
        <a:xfrm flipV="1">
          <a:off x="4634865" y="1336167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77"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78" name="直線コネクタ 277"/>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106697</xdr:rowOff>
    </xdr:from>
    <xdr:ext cx="405111" cy="259045"/>
    <xdr:sp macro="" textlink="">
      <xdr:nvSpPr>
        <xdr:cNvPr id="279" name="【公営住宅】&#10;有形固定資産減価償却率最大値テキスト"/>
        <xdr:cNvSpPr txBox="1"/>
      </xdr:nvSpPr>
      <xdr:spPr>
        <a:xfrm>
          <a:off x="4673600" y="1313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160020</xdr:rowOff>
    </xdr:from>
    <xdr:to>
      <xdr:col>24</xdr:col>
      <xdr:colOff>152400</xdr:colOff>
      <xdr:row>77</xdr:row>
      <xdr:rowOff>160020</xdr:rowOff>
    </xdr:to>
    <xdr:cxnSp macro="">
      <xdr:nvCxnSpPr>
        <xdr:cNvPr id="280" name="直線コネクタ 279"/>
        <xdr:cNvCxnSpPr/>
      </xdr:nvCxnSpPr>
      <xdr:spPr>
        <a:xfrm>
          <a:off x="4546600" y="1336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141622</xdr:rowOff>
    </xdr:from>
    <xdr:ext cx="405111" cy="259045"/>
    <xdr:sp macro="" textlink="">
      <xdr:nvSpPr>
        <xdr:cNvPr id="281" name="【公営住宅】&#10;有形固定資産減価償却率平均値テキスト"/>
        <xdr:cNvSpPr txBox="1"/>
      </xdr:nvSpPr>
      <xdr:spPr>
        <a:xfrm>
          <a:off x="4673600" y="1402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118745</xdr:rowOff>
    </xdr:from>
    <xdr:to>
      <xdr:col>24</xdr:col>
      <xdr:colOff>114300</xdr:colOff>
      <xdr:row>83</xdr:row>
      <xdr:rowOff>48895</xdr:rowOff>
    </xdr:to>
    <xdr:sp macro="" textlink="">
      <xdr:nvSpPr>
        <xdr:cNvPr id="282" name="フローチャート: 判断 281"/>
        <xdr:cNvSpPr/>
      </xdr:nvSpPr>
      <xdr:spPr>
        <a:xfrm>
          <a:off x="45847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124461</xdr:rowOff>
    </xdr:from>
    <xdr:to>
      <xdr:col>20</xdr:col>
      <xdr:colOff>38100</xdr:colOff>
      <xdr:row>83</xdr:row>
      <xdr:rowOff>54611</xdr:rowOff>
    </xdr:to>
    <xdr:sp macro="" textlink="">
      <xdr:nvSpPr>
        <xdr:cNvPr id="283" name="フローチャート: 判断 282"/>
        <xdr:cNvSpPr/>
      </xdr:nvSpPr>
      <xdr:spPr>
        <a:xfrm>
          <a:off x="3746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103505</xdr:rowOff>
    </xdr:from>
    <xdr:to>
      <xdr:col>15</xdr:col>
      <xdr:colOff>101600</xdr:colOff>
      <xdr:row>83</xdr:row>
      <xdr:rowOff>33655</xdr:rowOff>
    </xdr:to>
    <xdr:sp macro="" textlink="">
      <xdr:nvSpPr>
        <xdr:cNvPr id="284" name="フローチャート: 判断 283"/>
        <xdr:cNvSpPr/>
      </xdr:nvSpPr>
      <xdr:spPr>
        <a:xfrm>
          <a:off x="2857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85" name="フローチャート: 判断 284"/>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65405</xdr:rowOff>
    </xdr:from>
    <xdr:to>
      <xdr:col>6</xdr:col>
      <xdr:colOff>38100</xdr:colOff>
      <xdr:row>82</xdr:row>
      <xdr:rowOff>167005</xdr:rowOff>
    </xdr:to>
    <xdr:sp macro="" textlink="">
      <xdr:nvSpPr>
        <xdr:cNvPr id="286" name="フローチャート: 判断 285"/>
        <xdr:cNvSpPr/>
      </xdr:nvSpPr>
      <xdr:spPr>
        <a:xfrm>
          <a:off x="1079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87" name="テキスト ボックス 28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88" name="テキスト ボックス 28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9" name="テキスト ボックス 28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0" name="テキスト ボックス 28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1" name="テキスト ボックス 29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149225</xdr:rowOff>
    </xdr:from>
    <xdr:to>
      <xdr:col>24</xdr:col>
      <xdr:colOff>114300</xdr:colOff>
      <xdr:row>83</xdr:row>
      <xdr:rowOff>79375</xdr:rowOff>
    </xdr:to>
    <xdr:sp macro="" textlink="">
      <xdr:nvSpPr>
        <xdr:cNvPr id="292" name="楕円 291"/>
        <xdr:cNvSpPr/>
      </xdr:nvSpPr>
      <xdr:spPr>
        <a:xfrm>
          <a:off x="4584700" y="1420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127652</xdr:rowOff>
    </xdr:from>
    <xdr:ext cx="405111" cy="259045"/>
    <xdr:sp macro="" textlink="">
      <xdr:nvSpPr>
        <xdr:cNvPr id="293" name="【公営住宅】&#10;有形固定資産減価償却率該当値テキスト"/>
        <xdr:cNvSpPr txBox="1"/>
      </xdr:nvSpPr>
      <xdr:spPr>
        <a:xfrm>
          <a:off x="4673600"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128270</xdr:rowOff>
    </xdr:from>
    <xdr:to>
      <xdr:col>20</xdr:col>
      <xdr:colOff>38100</xdr:colOff>
      <xdr:row>83</xdr:row>
      <xdr:rowOff>58420</xdr:rowOff>
    </xdr:to>
    <xdr:sp macro="" textlink="">
      <xdr:nvSpPr>
        <xdr:cNvPr id="294" name="楕円 293"/>
        <xdr:cNvSpPr/>
      </xdr:nvSpPr>
      <xdr:spPr>
        <a:xfrm>
          <a:off x="3746500" y="1418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7620</xdr:rowOff>
    </xdr:from>
    <xdr:to>
      <xdr:col>24</xdr:col>
      <xdr:colOff>63500</xdr:colOff>
      <xdr:row>83</xdr:row>
      <xdr:rowOff>28575</xdr:rowOff>
    </xdr:to>
    <xdr:cxnSp macro="">
      <xdr:nvCxnSpPr>
        <xdr:cNvPr id="295" name="直線コネクタ 294"/>
        <xdr:cNvCxnSpPr/>
      </xdr:nvCxnSpPr>
      <xdr:spPr>
        <a:xfrm>
          <a:off x="3797300" y="1423797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52070</xdr:rowOff>
    </xdr:from>
    <xdr:to>
      <xdr:col>15</xdr:col>
      <xdr:colOff>101600</xdr:colOff>
      <xdr:row>82</xdr:row>
      <xdr:rowOff>153670</xdr:rowOff>
    </xdr:to>
    <xdr:sp macro="" textlink="">
      <xdr:nvSpPr>
        <xdr:cNvPr id="296" name="楕円 295"/>
        <xdr:cNvSpPr/>
      </xdr:nvSpPr>
      <xdr:spPr>
        <a:xfrm>
          <a:off x="2857500" y="1411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102870</xdr:rowOff>
    </xdr:from>
    <xdr:to>
      <xdr:col>19</xdr:col>
      <xdr:colOff>177800</xdr:colOff>
      <xdr:row>83</xdr:row>
      <xdr:rowOff>7620</xdr:rowOff>
    </xdr:to>
    <xdr:cxnSp macro="">
      <xdr:nvCxnSpPr>
        <xdr:cNvPr id="297" name="直線コネクタ 296"/>
        <xdr:cNvCxnSpPr/>
      </xdr:nvCxnSpPr>
      <xdr:spPr>
        <a:xfrm>
          <a:off x="2908300" y="141617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298" name="楕円 297"/>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102870</xdr:rowOff>
    </xdr:from>
    <xdr:to>
      <xdr:col>15</xdr:col>
      <xdr:colOff>50800</xdr:colOff>
      <xdr:row>82</xdr:row>
      <xdr:rowOff>129539</xdr:rowOff>
    </xdr:to>
    <xdr:cxnSp macro="">
      <xdr:nvCxnSpPr>
        <xdr:cNvPr id="299" name="直線コネクタ 298"/>
        <xdr:cNvCxnSpPr/>
      </xdr:nvCxnSpPr>
      <xdr:spPr>
        <a:xfrm flipV="1">
          <a:off x="2019300" y="141617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71138</xdr:rowOff>
    </xdr:from>
    <xdr:ext cx="405111" cy="259045"/>
    <xdr:sp macro="" textlink="">
      <xdr:nvSpPr>
        <xdr:cNvPr id="300" name="n_1aveValue【公営住宅】&#10;有形固定資産減価償却率"/>
        <xdr:cNvSpPr txBox="1"/>
      </xdr:nvSpPr>
      <xdr:spPr>
        <a:xfrm>
          <a:off x="35820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24782</xdr:rowOff>
    </xdr:from>
    <xdr:ext cx="405111" cy="259045"/>
    <xdr:sp macro="" textlink="">
      <xdr:nvSpPr>
        <xdr:cNvPr id="301" name="n_2aveValue【公営住宅】&#10;有形固定資産減価償却率"/>
        <xdr:cNvSpPr txBox="1"/>
      </xdr:nvSpPr>
      <xdr:spPr>
        <a:xfrm>
          <a:off x="2705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02" name="n_3aveValue【公営住宅】&#10;有形固定資産減価償却率"/>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12082</xdr:rowOff>
    </xdr:from>
    <xdr:ext cx="405111" cy="259045"/>
    <xdr:sp macro="" textlink="">
      <xdr:nvSpPr>
        <xdr:cNvPr id="303" name="n_4aveValue【公営住宅】&#10;有形固定資産減価償却率"/>
        <xdr:cNvSpPr txBox="1"/>
      </xdr:nvSpPr>
      <xdr:spPr>
        <a:xfrm>
          <a:off x="927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49547</xdr:rowOff>
    </xdr:from>
    <xdr:ext cx="405111" cy="259045"/>
    <xdr:sp macro="" textlink="">
      <xdr:nvSpPr>
        <xdr:cNvPr id="304" name="n_1mainValue【公営住宅】&#10;有形固定資産減価償却率"/>
        <xdr:cNvSpPr txBox="1"/>
      </xdr:nvSpPr>
      <xdr:spPr>
        <a:xfrm>
          <a:off x="35820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170197</xdr:rowOff>
    </xdr:from>
    <xdr:ext cx="405111" cy="259045"/>
    <xdr:sp macro="" textlink="">
      <xdr:nvSpPr>
        <xdr:cNvPr id="305" name="n_2mainValue【公営住宅】&#10;有形固定資産減価償却率"/>
        <xdr:cNvSpPr txBox="1"/>
      </xdr:nvSpPr>
      <xdr:spPr>
        <a:xfrm>
          <a:off x="2705744" y="1388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06" name="n_3mainValue【公営住宅】&#10;有形固定資産減価償却率"/>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07" name="正方形/長方形 306"/>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08" name="正方形/長方形 307"/>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09" name="正方形/長方形 308"/>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0" name="正方形/長方形 309"/>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1" name="正方形/長方形 310"/>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2" name="正方形/長方形 311"/>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13" name="正方形/長方形 312"/>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14" name="正方形/長方形 313"/>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15" name="テキスト ボックス 314"/>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16" name="直線コネクタ 315"/>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17" name="直線コネクタ 316"/>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18" name="テキスト ボックス 317"/>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19" name="直線コネクタ 318"/>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0" name="テキスト ボックス 319"/>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1" name="直線コネクタ 320"/>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22" name="テキスト ボックス 321"/>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23" name="直線コネクタ 322"/>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24" name="テキスト ボックス 323"/>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25" name="直線コネクタ 324"/>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26" name="テキスト ボックス 325"/>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27" name="直線コネクタ 326"/>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28" name="テキスト ボックス 327"/>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29"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131063</xdr:rowOff>
    </xdr:from>
    <xdr:to>
      <xdr:col>54</xdr:col>
      <xdr:colOff>189865</xdr:colOff>
      <xdr:row>86</xdr:row>
      <xdr:rowOff>107442</xdr:rowOff>
    </xdr:to>
    <xdr:cxnSp macro="">
      <xdr:nvCxnSpPr>
        <xdr:cNvPr id="330" name="直線コネクタ 329"/>
        <xdr:cNvCxnSpPr/>
      </xdr:nvCxnSpPr>
      <xdr:spPr>
        <a:xfrm flipV="1">
          <a:off x="10476865" y="13332713"/>
          <a:ext cx="0" cy="15194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31" name="【公営住宅】&#10;一人当たり面積最小値テキスト"/>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32" name="直線コネクタ 331"/>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77740</xdr:rowOff>
    </xdr:from>
    <xdr:ext cx="469744" cy="259045"/>
    <xdr:sp macro="" textlink="">
      <xdr:nvSpPr>
        <xdr:cNvPr id="333" name="【公営住宅】&#10;一人当たり面積最大値テキスト"/>
        <xdr:cNvSpPr txBox="1"/>
      </xdr:nvSpPr>
      <xdr:spPr>
        <a:xfrm>
          <a:off x="10515600" y="1310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131063</xdr:rowOff>
    </xdr:from>
    <xdr:to>
      <xdr:col>55</xdr:col>
      <xdr:colOff>88900</xdr:colOff>
      <xdr:row>77</xdr:row>
      <xdr:rowOff>131063</xdr:rowOff>
    </xdr:to>
    <xdr:cxnSp macro="">
      <xdr:nvCxnSpPr>
        <xdr:cNvPr id="334" name="直線コネクタ 333"/>
        <xdr:cNvCxnSpPr/>
      </xdr:nvCxnSpPr>
      <xdr:spPr>
        <a:xfrm>
          <a:off x="10388600" y="13332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23449</xdr:rowOff>
    </xdr:from>
    <xdr:ext cx="469744" cy="259045"/>
    <xdr:sp macro="" textlink="">
      <xdr:nvSpPr>
        <xdr:cNvPr id="335" name="【公営住宅】&#10;一人当たり面積平均値テキスト"/>
        <xdr:cNvSpPr txBox="1"/>
      </xdr:nvSpPr>
      <xdr:spPr>
        <a:xfrm>
          <a:off x="10515600" y="144252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45022</xdr:rowOff>
    </xdr:from>
    <xdr:to>
      <xdr:col>55</xdr:col>
      <xdr:colOff>50800</xdr:colOff>
      <xdr:row>84</xdr:row>
      <xdr:rowOff>146622</xdr:rowOff>
    </xdr:to>
    <xdr:sp macro="" textlink="">
      <xdr:nvSpPr>
        <xdr:cNvPr id="336" name="フローチャート: 判断 335"/>
        <xdr:cNvSpPr/>
      </xdr:nvSpPr>
      <xdr:spPr>
        <a:xfrm>
          <a:off x="10426700" y="14446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33782</xdr:rowOff>
    </xdr:from>
    <xdr:to>
      <xdr:col>50</xdr:col>
      <xdr:colOff>165100</xdr:colOff>
      <xdr:row>84</xdr:row>
      <xdr:rowOff>135382</xdr:rowOff>
    </xdr:to>
    <xdr:sp macro="" textlink="">
      <xdr:nvSpPr>
        <xdr:cNvPr id="337" name="フローチャート: 判断 336"/>
        <xdr:cNvSpPr/>
      </xdr:nvSpPr>
      <xdr:spPr>
        <a:xfrm>
          <a:off x="9588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36258</xdr:rowOff>
    </xdr:from>
    <xdr:to>
      <xdr:col>46</xdr:col>
      <xdr:colOff>38100</xdr:colOff>
      <xdr:row>84</xdr:row>
      <xdr:rowOff>137858</xdr:rowOff>
    </xdr:to>
    <xdr:sp macro="" textlink="">
      <xdr:nvSpPr>
        <xdr:cNvPr id="338" name="フローチャート: 判断 337"/>
        <xdr:cNvSpPr/>
      </xdr:nvSpPr>
      <xdr:spPr>
        <a:xfrm>
          <a:off x="8699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72834</xdr:rowOff>
    </xdr:from>
    <xdr:to>
      <xdr:col>41</xdr:col>
      <xdr:colOff>101600</xdr:colOff>
      <xdr:row>85</xdr:row>
      <xdr:rowOff>2984</xdr:rowOff>
    </xdr:to>
    <xdr:sp macro="" textlink="">
      <xdr:nvSpPr>
        <xdr:cNvPr id="339" name="フローチャート: 判断 338"/>
        <xdr:cNvSpPr/>
      </xdr:nvSpPr>
      <xdr:spPr>
        <a:xfrm>
          <a:off x="7810500" y="1447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40" name="フローチャート: 判断 339"/>
        <xdr:cNvSpPr/>
      </xdr:nvSpPr>
      <xdr:spPr>
        <a:xfrm>
          <a:off x="6921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1" name="テキスト ボックス 340"/>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2" name="テキスト ボックス 341"/>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3" name="テキスト ボックス 342"/>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44" name="テキスト ボックス 343"/>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45" name="テキスト ボックス 344"/>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39306</xdr:rowOff>
    </xdr:from>
    <xdr:to>
      <xdr:col>55</xdr:col>
      <xdr:colOff>50800</xdr:colOff>
      <xdr:row>82</xdr:row>
      <xdr:rowOff>140906</xdr:rowOff>
    </xdr:to>
    <xdr:sp macro="" textlink="">
      <xdr:nvSpPr>
        <xdr:cNvPr id="346" name="楕円 345"/>
        <xdr:cNvSpPr/>
      </xdr:nvSpPr>
      <xdr:spPr>
        <a:xfrm>
          <a:off x="10426700" y="14098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62183</xdr:rowOff>
    </xdr:from>
    <xdr:ext cx="469744" cy="259045"/>
    <xdr:sp macro="" textlink="">
      <xdr:nvSpPr>
        <xdr:cNvPr id="347" name="【公営住宅】&#10;一人当たり面積該当値テキスト"/>
        <xdr:cNvSpPr txBox="1"/>
      </xdr:nvSpPr>
      <xdr:spPr>
        <a:xfrm>
          <a:off x="10515600" y="1394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54547</xdr:rowOff>
    </xdr:from>
    <xdr:to>
      <xdr:col>50</xdr:col>
      <xdr:colOff>165100</xdr:colOff>
      <xdr:row>82</xdr:row>
      <xdr:rowOff>156147</xdr:rowOff>
    </xdr:to>
    <xdr:sp macro="" textlink="">
      <xdr:nvSpPr>
        <xdr:cNvPr id="348" name="楕円 347"/>
        <xdr:cNvSpPr/>
      </xdr:nvSpPr>
      <xdr:spPr>
        <a:xfrm>
          <a:off x="9588500" y="1411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90106</xdr:rowOff>
    </xdr:from>
    <xdr:to>
      <xdr:col>55</xdr:col>
      <xdr:colOff>0</xdr:colOff>
      <xdr:row>82</xdr:row>
      <xdr:rowOff>105347</xdr:rowOff>
    </xdr:to>
    <xdr:cxnSp macro="">
      <xdr:nvCxnSpPr>
        <xdr:cNvPr id="349" name="直線コネクタ 348"/>
        <xdr:cNvCxnSpPr/>
      </xdr:nvCxnSpPr>
      <xdr:spPr>
        <a:xfrm flipV="1">
          <a:off x="9639300" y="14149006"/>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67311</xdr:rowOff>
    </xdr:from>
    <xdr:to>
      <xdr:col>46</xdr:col>
      <xdr:colOff>38100</xdr:colOff>
      <xdr:row>82</xdr:row>
      <xdr:rowOff>168911</xdr:rowOff>
    </xdr:to>
    <xdr:sp macro="" textlink="">
      <xdr:nvSpPr>
        <xdr:cNvPr id="350" name="楕円 349"/>
        <xdr:cNvSpPr/>
      </xdr:nvSpPr>
      <xdr:spPr>
        <a:xfrm>
          <a:off x="8699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105347</xdr:rowOff>
    </xdr:from>
    <xdr:to>
      <xdr:col>50</xdr:col>
      <xdr:colOff>114300</xdr:colOff>
      <xdr:row>82</xdr:row>
      <xdr:rowOff>118111</xdr:rowOff>
    </xdr:to>
    <xdr:cxnSp macro="">
      <xdr:nvCxnSpPr>
        <xdr:cNvPr id="351" name="直線コネクタ 350"/>
        <xdr:cNvCxnSpPr/>
      </xdr:nvCxnSpPr>
      <xdr:spPr>
        <a:xfrm flipV="1">
          <a:off x="8750300" y="14164247"/>
          <a:ext cx="889000" cy="1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64263</xdr:rowOff>
    </xdr:from>
    <xdr:to>
      <xdr:col>41</xdr:col>
      <xdr:colOff>101600</xdr:colOff>
      <xdr:row>82</xdr:row>
      <xdr:rowOff>165863</xdr:rowOff>
    </xdr:to>
    <xdr:sp macro="" textlink="">
      <xdr:nvSpPr>
        <xdr:cNvPr id="352" name="楕円 351"/>
        <xdr:cNvSpPr/>
      </xdr:nvSpPr>
      <xdr:spPr>
        <a:xfrm>
          <a:off x="7810500" y="1412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115063</xdr:rowOff>
    </xdr:from>
    <xdr:to>
      <xdr:col>45</xdr:col>
      <xdr:colOff>177800</xdr:colOff>
      <xdr:row>82</xdr:row>
      <xdr:rowOff>118111</xdr:rowOff>
    </xdr:to>
    <xdr:cxnSp macro="">
      <xdr:nvCxnSpPr>
        <xdr:cNvPr id="353" name="直線コネクタ 352"/>
        <xdr:cNvCxnSpPr/>
      </xdr:nvCxnSpPr>
      <xdr:spPr>
        <a:xfrm>
          <a:off x="7861300" y="1417396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126509</xdr:rowOff>
    </xdr:from>
    <xdr:ext cx="469744" cy="259045"/>
    <xdr:sp macro="" textlink="">
      <xdr:nvSpPr>
        <xdr:cNvPr id="354" name="n_1aveValue【公営住宅】&#10;一人当たり面積"/>
        <xdr:cNvSpPr txBox="1"/>
      </xdr:nvSpPr>
      <xdr:spPr>
        <a:xfrm>
          <a:off x="93917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128985</xdr:rowOff>
    </xdr:from>
    <xdr:ext cx="469744" cy="259045"/>
    <xdr:sp macro="" textlink="">
      <xdr:nvSpPr>
        <xdr:cNvPr id="355" name="n_2aveValue【公営住宅】&#10;一人当たり面積"/>
        <xdr:cNvSpPr txBox="1"/>
      </xdr:nvSpPr>
      <xdr:spPr>
        <a:xfrm>
          <a:off x="8515427" y="14530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165561</xdr:rowOff>
    </xdr:from>
    <xdr:ext cx="469744" cy="259045"/>
    <xdr:sp macro="" textlink="">
      <xdr:nvSpPr>
        <xdr:cNvPr id="356" name="n_3aveValue【公営住宅】&#10;一人当たり面積"/>
        <xdr:cNvSpPr txBox="1"/>
      </xdr:nvSpPr>
      <xdr:spPr>
        <a:xfrm>
          <a:off x="7626427" y="14567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2557</xdr:rowOff>
    </xdr:from>
    <xdr:ext cx="469744" cy="259045"/>
    <xdr:sp macro="" textlink="">
      <xdr:nvSpPr>
        <xdr:cNvPr id="357" name="n_4aveValue【公営住宅】&#10;一人当たり面積"/>
        <xdr:cNvSpPr txBox="1"/>
      </xdr:nvSpPr>
      <xdr:spPr>
        <a:xfrm>
          <a:off x="6737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1224</xdr:rowOff>
    </xdr:from>
    <xdr:ext cx="469744" cy="259045"/>
    <xdr:sp macro="" textlink="">
      <xdr:nvSpPr>
        <xdr:cNvPr id="358" name="n_1mainValue【公営住宅】&#10;一人当たり面積"/>
        <xdr:cNvSpPr txBox="1"/>
      </xdr:nvSpPr>
      <xdr:spPr>
        <a:xfrm>
          <a:off x="9391727" y="1388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13988</xdr:rowOff>
    </xdr:from>
    <xdr:ext cx="469744" cy="259045"/>
    <xdr:sp macro="" textlink="">
      <xdr:nvSpPr>
        <xdr:cNvPr id="359" name="n_2mainValue【公営住宅】&#10;一人当たり面積"/>
        <xdr:cNvSpPr txBox="1"/>
      </xdr:nvSpPr>
      <xdr:spPr>
        <a:xfrm>
          <a:off x="8515427" y="1390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10940</xdr:rowOff>
    </xdr:from>
    <xdr:ext cx="469744" cy="259045"/>
    <xdr:sp macro="" textlink="">
      <xdr:nvSpPr>
        <xdr:cNvPr id="360" name="n_3mainValue【公営住宅】&#10;一人当たり面積"/>
        <xdr:cNvSpPr txBox="1"/>
      </xdr:nvSpPr>
      <xdr:spPr>
        <a:xfrm>
          <a:off x="7626427" y="1389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1" name="正方形/長方形 360"/>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2" name="正方形/長方形 361"/>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3" name="正方形/長方形 362"/>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4" name="正方形/長方形 363"/>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65" name="正方形/長方形 364"/>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66" name="正方形/長方形 365"/>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67" name="正方形/長方形 366"/>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68" name="正方形/長方形 367"/>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69" name="正方形/長方形 368"/>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70" name="正方形/長方形 369"/>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71" name="正方形/長方形 370"/>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72" name="正方形/長方形 371"/>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73" name="正方形/長方形 372"/>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74" name="正方形/長方形 373"/>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75" name="正方形/長方形 374"/>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76" name="正方形/長方形 375"/>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77" name="正方形/長方形 376"/>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8" name="正方形/長方形 377"/>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9" name="正方形/長方形 378"/>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80" name="正方形/長方形 379"/>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81" name="正方形/長方形 380"/>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82" name="正方形/長方形 381"/>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83" name="正方形/長方形 382"/>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84" name="正方形/長方形 383"/>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85" name="テキスト ボックス 384"/>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86" name="直線コネクタ 385"/>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87" name="テキスト ボックス 386"/>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88" name="直線コネクタ 387"/>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89" name="テキスト ボックス 388"/>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90" name="直線コネクタ 389"/>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91" name="テキスト ボックス 390"/>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92" name="直線コネクタ 391"/>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93" name="テキスト ボックス 392"/>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94" name="直線コネクタ 393"/>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95" name="テキスト ボックス 394"/>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96" name="直線コネクタ 395"/>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97" name="テキスト ボックス 396"/>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98" name="直線コネクタ 397"/>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99" name="テキスト ボックス 398"/>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00"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85725</xdr:rowOff>
    </xdr:from>
    <xdr:to>
      <xdr:col>85</xdr:col>
      <xdr:colOff>126364</xdr:colOff>
      <xdr:row>42</xdr:row>
      <xdr:rowOff>38100</xdr:rowOff>
    </xdr:to>
    <xdr:cxnSp macro="">
      <xdr:nvCxnSpPr>
        <xdr:cNvPr id="401" name="直線コネクタ 400"/>
        <xdr:cNvCxnSpPr/>
      </xdr:nvCxnSpPr>
      <xdr:spPr>
        <a:xfrm flipV="1">
          <a:off x="16318864" y="5743575"/>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02"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03" name="直線コネクタ 402"/>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32402</xdr:rowOff>
    </xdr:from>
    <xdr:ext cx="405111" cy="259045"/>
    <xdr:sp macro="" textlink="">
      <xdr:nvSpPr>
        <xdr:cNvPr id="404" name="【認定こども園・幼稚園・保育所】&#10;有形固定資産減価償却率最大値テキスト"/>
        <xdr:cNvSpPr txBox="1"/>
      </xdr:nvSpPr>
      <xdr:spPr>
        <a:xfrm>
          <a:off x="16357600"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85725</xdr:rowOff>
    </xdr:from>
    <xdr:to>
      <xdr:col>86</xdr:col>
      <xdr:colOff>25400</xdr:colOff>
      <xdr:row>33</xdr:row>
      <xdr:rowOff>85725</xdr:rowOff>
    </xdr:to>
    <xdr:cxnSp macro="">
      <xdr:nvCxnSpPr>
        <xdr:cNvPr id="405" name="直線コネクタ 404"/>
        <xdr:cNvCxnSpPr/>
      </xdr:nvCxnSpPr>
      <xdr:spPr>
        <a:xfrm>
          <a:off x="16230600" y="574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63517</xdr:rowOff>
    </xdr:from>
    <xdr:ext cx="405111" cy="259045"/>
    <xdr:sp macro="" textlink="">
      <xdr:nvSpPr>
        <xdr:cNvPr id="406" name="【認定こども園・幼稚園・保育所】&#10;有形固定資産減価償却率平均値テキスト"/>
        <xdr:cNvSpPr txBox="1"/>
      </xdr:nvSpPr>
      <xdr:spPr>
        <a:xfrm>
          <a:off x="16357600" y="6235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40640</xdr:rowOff>
    </xdr:from>
    <xdr:to>
      <xdr:col>85</xdr:col>
      <xdr:colOff>177800</xdr:colOff>
      <xdr:row>37</xdr:row>
      <xdr:rowOff>142240</xdr:rowOff>
    </xdr:to>
    <xdr:sp macro="" textlink="">
      <xdr:nvSpPr>
        <xdr:cNvPr id="407" name="フローチャート: 判断 406"/>
        <xdr:cNvSpPr/>
      </xdr:nvSpPr>
      <xdr:spPr>
        <a:xfrm>
          <a:off x="162687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6350</xdr:rowOff>
    </xdr:from>
    <xdr:to>
      <xdr:col>81</xdr:col>
      <xdr:colOff>101600</xdr:colOff>
      <xdr:row>37</xdr:row>
      <xdr:rowOff>107950</xdr:rowOff>
    </xdr:to>
    <xdr:sp macro="" textlink="">
      <xdr:nvSpPr>
        <xdr:cNvPr id="408" name="フローチャート: 判断 407"/>
        <xdr:cNvSpPr/>
      </xdr:nvSpPr>
      <xdr:spPr>
        <a:xfrm>
          <a:off x="15430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158750</xdr:rowOff>
    </xdr:from>
    <xdr:to>
      <xdr:col>76</xdr:col>
      <xdr:colOff>165100</xdr:colOff>
      <xdr:row>37</xdr:row>
      <xdr:rowOff>88900</xdr:rowOff>
    </xdr:to>
    <xdr:sp macro="" textlink="">
      <xdr:nvSpPr>
        <xdr:cNvPr id="409" name="フローチャート: 判断 408"/>
        <xdr:cNvSpPr/>
      </xdr:nvSpPr>
      <xdr:spPr>
        <a:xfrm>
          <a:off x="145415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166370</xdr:rowOff>
    </xdr:from>
    <xdr:to>
      <xdr:col>72</xdr:col>
      <xdr:colOff>38100</xdr:colOff>
      <xdr:row>37</xdr:row>
      <xdr:rowOff>96520</xdr:rowOff>
    </xdr:to>
    <xdr:sp macro="" textlink="">
      <xdr:nvSpPr>
        <xdr:cNvPr id="410" name="フローチャート: 判断 409"/>
        <xdr:cNvSpPr/>
      </xdr:nvSpPr>
      <xdr:spPr>
        <a:xfrm>
          <a:off x="13652500" y="633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411" name="フローチャート: 判断 410"/>
        <xdr:cNvSpPr/>
      </xdr:nvSpPr>
      <xdr:spPr>
        <a:xfrm>
          <a:off x="12763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12" name="テキスト ボックス 411"/>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13" name="テキスト ボックス 412"/>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14" name="テキスト ボックス 413"/>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15" name="テキスト ボックス 414"/>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16" name="テキスト ボックス 415"/>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4445</xdr:rowOff>
    </xdr:from>
    <xdr:to>
      <xdr:col>85</xdr:col>
      <xdr:colOff>177800</xdr:colOff>
      <xdr:row>40</xdr:row>
      <xdr:rowOff>106045</xdr:rowOff>
    </xdr:to>
    <xdr:sp macro="" textlink="">
      <xdr:nvSpPr>
        <xdr:cNvPr id="417" name="楕円 416"/>
        <xdr:cNvSpPr/>
      </xdr:nvSpPr>
      <xdr:spPr>
        <a:xfrm>
          <a:off x="162687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154322</xdr:rowOff>
    </xdr:from>
    <xdr:ext cx="405111" cy="259045"/>
    <xdr:sp macro="" textlink="">
      <xdr:nvSpPr>
        <xdr:cNvPr id="418" name="【認定こども園・幼稚園・保育所】&#10;有形固定資産減価償却率該当値テキスト"/>
        <xdr:cNvSpPr txBox="1"/>
      </xdr:nvSpPr>
      <xdr:spPr>
        <a:xfrm>
          <a:off x="16357600" y="684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128270</xdr:rowOff>
    </xdr:from>
    <xdr:to>
      <xdr:col>81</xdr:col>
      <xdr:colOff>101600</xdr:colOff>
      <xdr:row>40</xdr:row>
      <xdr:rowOff>58420</xdr:rowOff>
    </xdr:to>
    <xdr:sp macro="" textlink="">
      <xdr:nvSpPr>
        <xdr:cNvPr id="419" name="楕円 418"/>
        <xdr:cNvSpPr/>
      </xdr:nvSpPr>
      <xdr:spPr>
        <a:xfrm>
          <a:off x="15430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7620</xdr:rowOff>
    </xdr:from>
    <xdr:to>
      <xdr:col>85</xdr:col>
      <xdr:colOff>127000</xdr:colOff>
      <xdr:row>40</xdr:row>
      <xdr:rowOff>55245</xdr:rowOff>
    </xdr:to>
    <xdr:cxnSp macro="">
      <xdr:nvCxnSpPr>
        <xdr:cNvPr id="420" name="直線コネクタ 419"/>
        <xdr:cNvCxnSpPr/>
      </xdr:nvCxnSpPr>
      <xdr:spPr>
        <a:xfrm>
          <a:off x="15481300" y="686562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86360</xdr:rowOff>
    </xdr:from>
    <xdr:to>
      <xdr:col>76</xdr:col>
      <xdr:colOff>165100</xdr:colOff>
      <xdr:row>40</xdr:row>
      <xdr:rowOff>16510</xdr:rowOff>
    </xdr:to>
    <xdr:sp macro="" textlink="">
      <xdr:nvSpPr>
        <xdr:cNvPr id="421" name="楕円 420"/>
        <xdr:cNvSpPr/>
      </xdr:nvSpPr>
      <xdr:spPr>
        <a:xfrm>
          <a:off x="14541500" y="6772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137160</xdr:rowOff>
    </xdr:from>
    <xdr:to>
      <xdr:col>81</xdr:col>
      <xdr:colOff>50800</xdr:colOff>
      <xdr:row>40</xdr:row>
      <xdr:rowOff>7620</xdr:rowOff>
    </xdr:to>
    <xdr:cxnSp macro="">
      <xdr:nvCxnSpPr>
        <xdr:cNvPr id="422" name="直線コネクタ 421"/>
        <xdr:cNvCxnSpPr/>
      </xdr:nvCxnSpPr>
      <xdr:spPr>
        <a:xfrm>
          <a:off x="14592300" y="68237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158750</xdr:rowOff>
    </xdr:from>
    <xdr:to>
      <xdr:col>72</xdr:col>
      <xdr:colOff>38100</xdr:colOff>
      <xdr:row>39</xdr:row>
      <xdr:rowOff>88900</xdr:rowOff>
    </xdr:to>
    <xdr:sp macro="" textlink="">
      <xdr:nvSpPr>
        <xdr:cNvPr id="423" name="楕円 422"/>
        <xdr:cNvSpPr/>
      </xdr:nvSpPr>
      <xdr:spPr>
        <a:xfrm>
          <a:off x="13652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38100</xdr:rowOff>
    </xdr:from>
    <xdr:to>
      <xdr:col>76</xdr:col>
      <xdr:colOff>114300</xdr:colOff>
      <xdr:row>39</xdr:row>
      <xdr:rowOff>137160</xdr:rowOff>
    </xdr:to>
    <xdr:cxnSp macro="">
      <xdr:nvCxnSpPr>
        <xdr:cNvPr id="424" name="直線コネクタ 423"/>
        <xdr:cNvCxnSpPr/>
      </xdr:nvCxnSpPr>
      <xdr:spPr>
        <a:xfrm>
          <a:off x="13703300" y="672465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124477</xdr:rowOff>
    </xdr:from>
    <xdr:ext cx="405111" cy="259045"/>
    <xdr:sp macro="" textlink="">
      <xdr:nvSpPr>
        <xdr:cNvPr id="425" name="n_1aveValue【認定こども園・幼稚園・保育所】&#10;有形固定資産減価償却率"/>
        <xdr:cNvSpPr txBox="1"/>
      </xdr:nvSpPr>
      <xdr:spPr>
        <a:xfrm>
          <a:off x="15266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105427</xdr:rowOff>
    </xdr:from>
    <xdr:ext cx="405111" cy="259045"/>
    <xdr:sp macro="" textlink="">
      <xdr:nvSpPr>
        <xdr:cNvPr id="426" name="n_2aveValue【認定こども園・幼稚園・保育所】&#10;有形固定資産減価償却率"/>
        <xdr:cNvSpPr txBox="1"/>
      </xdr:nvSpPr>
      <xdr:spPr>
        <a:xfrm>
          <a:off x="14389744"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113047</xdr:rowOff>
    </xdr:from>
    <xdr:ext cx="405111" cy="259045"/>
    <xdr:sp macro="" textlink="">
      <xdr:nvSpPr>
        <xdr:cNvPr id="427" name="n_3aveValue【認定こども園・幼稚園・保育所】&#10;有形固定資産減価償却率"/>
        <xdr:cNvSpPr txBox="1"/>
      </xdr:nvSpPr>
      <xdr:spPr>
        <a:xfrm>
          <a:off x="13500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59707</xdr:rowOff>
    </xdr:from>
    <xdr:ext cx="405111" cy="259045"/>
    <xdr:sp macro="" textlink="">
      <xdr:nvSpPr>
        <xdr:cNvPr id="428" name="n_4aveValue【認定こども園・幼稚園・保育所】&#10;有形固定資産減価償却率"/>
        <xdr:cNvSpPr txBox="1"/>
      </xdr:nvSpPr>
      <xdr:spPr>
        <a:xfrm>
          <a:off x="12611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49547</xdr:rowOff>
    </xdr:from>
    <xdr:ext cx="405111" cy="259045"/>
    <xdr:sp macro="" textlink="">
      <xdr:nvSpPr>
        <xdr:cNvPr id="429" name="n_1mainValue【認定こども園・幼稚園・保育所】&#10;有形固定資産減価償却率"/>
        <xdr:cNvSpPr txBox="1"/>
      </xdr:nvSpPr>
      <xdr:spPr>
        <a:xfrm>
          <a:off x="15266044" y="690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7637</xdr:rowOff>
    </xdr:from>
    <xdr:ext cx="405111" cy="259045"/>
    <xdr:sp macro="" textlink="">
      <xdr:nvSpPr>
        <xdr:cNvPr id="430" name="n_2mainValue【認定こども園・幼稚園・保育所】&#10;有形固定資産減価償却率"/>
        <xdr:cNvSpPr txBox="1"/>
      </xdr:nvSpPr>
      <xdr:spPr>
        <a:xfrm>
          <a:off x="14389744"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80027</xdr:rowOff>
    </xdr:from>
    <xdr:ext cx="405111" cy="259045"/>
    <xdr:sp macro="" textlink="">
      <xdr:nvSpPr>
        <xdr:cNvPr id="431" name="n_3mainValue【認定こども園・幼稚園・保育所】&#10;有形固定資産減価償却率"/>
        <xdr:cNvSpPr txBox="1"/>
      </xdr:nvSpPr>
      <xdr:spPr>
        <a:xfrm>
          <a:off x="13500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32" name="正方形/長方形 43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33" name="正方形/長方形 43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34" name="正方形/長方形 43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35" name="正方形/長方形 43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36" name="正方形/長方形 43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37" name="正方形/長方形 43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38" name="正方形/長方形 43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39" name="正方形/長方形 43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40" name="テキスト ボックス 43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41" name="直線コネクタ 44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42" name="直線コネクタ 44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43" name="テキスト ボックス 44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44" name="直線コネクタ 44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45" name="テキスト ボックス 44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46" name="直線コネクタ 44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47" name="テキスト ボックス 44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48" name="直線コネクタ 44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49" name="テキスト ボックス 44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50" name="直線コネクタ 44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51" name="テキスト ボックス 45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2" name="直線コネクタ 45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53" name="テキスト ボックス 45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5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1270</xdr:rowOff>
    </xdr:from>
    <xdr:to>
      <xdr:col>116</xdr:col>
      <xdr:colOff>62864</xdr:colOff>
      <xdr:row>41</xdr:row>
      <xdr:rowOff>139700</xdr:rowOff>
    </xdr:to>
    <xdr:cxnSp macro="">
      <xdr:nvCxnSpPr>
        <xdr:cNvPr id="455" name="直線コネクタ 454"/>
        <xdr:cNvCxnSpPr/>
      </xdr:nvCxnSpPr>
      <xdr:spPr>
        <a:xfrm flipV="1">
          <a:off x="22160864" y="5830570"/>
          <a:ext cx="0" cy="1338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143527</xdr:rowOff>
    </xdr:from>
    <xdr:ext cx="469744" cy="259045"/>
    <xdr:sp macro="" textlink="">
      <xdr:nvSpPr>
        <xdr:cNvPr id="456" name="【認定こども園・幼稚園・保育所】&#10;一人当たり面積最小値テキスト"/>
        <xdr:cNvSpPr txBox="1"/>
      </xdr:nvSpPr>
      <xdr:spPr>
        <a:xfrm>
          <a:off x="22199600" y="7172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139700</xdr:rowOff>
    </xdr:from>
    <xdr:to>
      <xdr:col>116</xdr:col>
      <xdr:colOff>152400</xdr:colOff>
      <xdr:row>41</xdr:row>
      <xdr:rowOff>139700</xdr:rowOff>
    </xdr:to>
    <xdr:cxnSp macro="">
      <xdr:nvCxnSpPr>
        <xdr:cNvPr id="457" name="直線コネクタ 456"/>
        <xdr:cNvCxnSpPr/>
      </xdr:nvCxnSpPr>
      <xdr:spPr>
        <a:xfrm>
          <a:off x="22072600" y="71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119397</xdr:rowOff>
    </xdr:from>
    <xdr:ext cx="469744" cy="259045"/>
    <xdr:sp macro="" textlink="">
      <xdr:nvSpPr>
        <xdr:cNvPr id="458" name="【認定こども園・幼稚園・保育所】&#10;一人当たり面積最大値テキスト"/>
        <xdr:cNvSpPr txBox="1"/>
      </xdr:nvSpPr>
      <xdr:spPr>
        <a:xfrm>
          <a:off x="22199600" y="560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1270</xdr:rowOff>
    </xdr:from>
    <xdr:to>
      <xdr:col>116</xdr:col>
      <xdr:colOff>152400</xdr:colOff>
      <xdr:row>34</xdr:row>
      <xdr:rowOff>1270</xdr:rowOff>
    </xdr:to>
    <xdr:cxnSp macro="">
      <xdr:nvCxnSpPr>
        <xdr:cNvPr id="459" name="直線コネクタ 458"/>
        <xdr:cNvCxnSpPr/>
      </xdr:nvCxnSpPr>
      <xdr:spPr>
        <a:xfrm>
          <a:off x="22072600" y="5830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106697</xdr:rowOff>
    </xdr:from>
    <xdr:ext cx="469744" cy="259045"/>
    <xdr:sp macro="" textlink="">
      <xdr:nvSpPr>
        <xdr:cNvPr id="460" name="【認定こども園・幼稚園・保育所】&#10;一人当たり面積平均値テキスト"/>
        <xdr:cNvSpPr txBox="1"/>
      </xdr:nvSpPr>
      <xdr:spPr>
        <a:xfrm>
          <a:off x="22199600" y="662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83820</xdr:rowOff>
    </xdr:from>
    <xdr:to>
      <xdr:col>116</xdr:col>
      <xdr:colOff>114300</xdr:colOff>
      <xdr:row>40</xdr:row>
      <xdr:rowOff>13970</xdr:rowOff>
    </xdr:to>
    <xdr:sp macro="" textlink="">
      <xdr:nvSpPr>
        <xdr:cNvPr id="461" name="フローチャート: 判断 460"/>
        <xdr:cNvSpPr/>
      </xdr:nvSpPr>
      <xdr:spPr>
        <a:xfrm>
          <a:off x="22110700" y="677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86360</xdr:rowOff>
    </xdr:from>
    <xdr:to>
      <xdr:col>112</xdr:col>
      <xdr:colOff>38100</xdr:colOff>
      <xdr:row>40</xdr:row>
      <xdr:rowOff>16510</xdr:rowOff>
    </xdr:to>
    <xdr:sp macro="" textlink="">
      <xdr:nvSpPr>
        <xdr:cNvPr id="462" name="フローチャート: 判断 461"/>
        <xdr:cNvSpPr/>
      </xdr:nvSpPr>
      <xdr:spPr>
        <a:xfrm>
          <a:off x="2127250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100330</xdr:rowOff>
    </xdr:from>
    <xdr:to>
      <xdr:col>107</xdr:col>
      <xdr:colOff>101600</xdr:colOff>
      <xdr:row>40</xdr:row>
      <xdr:rowOff>30480</xdr:rowOff>
    </xdr:to>
    <xdr:sp macro="" textlink="">
      <xdr:nvSpPr>
        <xdr:cNvPr id="463" name="フローチャート: 判断 462"/>
        <xdr:cNvSpPr/>
      </xdr:nvSpPr>
      <xdr:spPr>
        <a:xfrm>
          <a:off x="20383500" y="678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133350</xdr:rowOff>
    </xdr:from>
    <xdr:to>
      <xdr:col>102</xdr:col>
      <xdr:colOff>165100</xdr:colOff>
      <xdr:row>40</xdr:row>
      <xdr:rowOff>63500</xdr:rowOff>
    </xdr:to>
    <xdr:sp macro="" textlink="">
      <xdr:nvSpPr>
        <xdr:cNvPr id="464" name="フローチャート: 判断 463"/>
        <xdr:cNvSpPr/>
      </xdr:nvSpPr>
      <xdr:spPr>
        <a:xfrm>
          <a:off x="19494500" y="6819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111760</xdr:rowOff>
    </xdr:from>
    <xdr:to>
      <xdr:col>98</xdr:col>
      <xdr:colOff>38100</xdr:colOff>
      <xdr:row>40</xdr:row>
      <xdr:rowOff>41910</xdr:rowOff>
    </xdr:to>
    <xdr:sp macro="" textlink="">
      <xdr:nvSpPr>
        <xdr:cNvPr id="465" name="フローチャート: 判断 464"/>
        <xdr:cNvSpPr/>
      </xdr:nvSpPr>
      <xdr:spPr>
        <a:xfrm>
          <a:off x="18605500" y="679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66" name="テキスト ボックス 46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67" name="テキスト ボックス 46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68" name="テキスト ボックス 46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69" name="テキスト ボックス 46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0" name="テキスト ボックス 46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77470</xdr:rowOff>
    </xdr:from>
    <xdr:to>
      <xdr:col>116</xdr:col>
      <xdr:colOff>114300</xdr:colOff>
      <xdr:row>41</xdr:row>
      <xdr:rowOff>7620</xdr:rowOff>
    </xdr:to>
    <xdr:sp macro="" textlink="">
      <xdr:nvSpPr>
        <xdr:cNvPr id="471" name="楕円 470"/>
        <xdr:cNvSpPr/>
      </xdr:nvSpPr>
      <xdr:spPr>
        <a:xfrm>
          <a:off x="22110700" y="693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55897</xdr:rowOff>
    </xdr:from>
    <xdr:ext cx="469744" cy="259045"/>
    <xdr:sp macro="" textlink="">
      <xdr:nvSpPr>
        <xdr:cNvPr id="472" name="【認定こども園・幼稚園・保育所】&#10;一人当たり面積該当値テキスト"/>
        <xdr:cNvSpPr txBox="1"/>
      </xdr:nvSpPr>
      <xdr:spPr>
        <a:xfrm>
          <a:off x="22199600" y="691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82550</xdr:rowOff>
    </xdr:from>
    <xdr:to>
      <xdr:col>112</xdr:col>
      <xdr:colOff>38100</xdr:colOff>
      <xdr:row>41</xdr:row>
      <xdr:rowOff>12700</xdr:rowOff>
    </xdr:to>
    <xdr:sp macro="" textlink="">
      <xdr:nvSpPr>
        <xdr:cNvPr id="473" name="楕円 472"/>
        <xdr:cNvSpPr/>
      </xdr:nvSpPr>
      <xdr:spPr>
        <a:xfrm>
          <a:off x="21272500" y="694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128270</xdr:rowOff>
    </xdr:from>
    <xdr:to>
      <xdr:col>116</xdr:col>
      <xdr:colOff>63500</xdr:colOff>
      <xdr:row>40</xdr:row>
      <xdr:rowOff>133350</xdr:rowOff>
    </xdr:to>
    <xdr:cxnSp macro="">
      <xdr:nvCxnSpPr>
        <xdr:cNvPr id="474" name="直線コネクタ 473"/>
        <xdr:cNvCxnSpPr/>
      </xdr:nvCxnSpPr>
      <xdr:spPr>
        <a:xfrm flipV="1">
          <a:off x="21323300" y="6986270"/>
          <a:ext cx="8382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88900</xdr:rowOff>
    </xdr:from>
    <xdr:to>
      <xdr:col>107</xdr:col>
      <xdr:colOff>101600</xdr:colOff>
      <xdr:row>41</xdr:row>
      <xdr:rowOff>19050</xdr:rowOff>
    </xdr:to>
    <xdr:sp macro="" textlink="">
      <xdr:nvSpPr>
        <xdr:cNvPr id="475" name="楕円 474"/>
        <xdr:cNvSpPr/>
      </xdr:nvSpPr>
      <xdr:spPr>
        <a:xfrm>
          <a:off x="20383500" y="694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133350</xdr:rowOff>
    </xdr:from>
    <xdr:to>
      <xdr:col>111</xdr:col>
      <xdr:colOff>177800</xdr:colOff>
      <xdr:row>40</xdr:row>
      <xdr:rowOff>139700</xdr:rowOff>
    </xdr:to>
    <xdr:cxnSp macro="">
      <xdr:nvCxnSpPr>
        <xdr:cNvPr id="476" name="直線コネクタ 475"/>
        <xdr:cNvCxnSpPr/>
      </xdr:nvCxnSpPr>
      <xdr:spPr>
        <a:xfrm flipV="1">
          <a:off x="20434300" y="699135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93980</xdr:rowOff>
    </xdr:from>
    <xdr:to>
      <xdr:col>102</xdr:col>
      <xdr:colOff>165100</xdr:colOff>
      <xdr:row>41</xdr:row>
      <xdr:rowOff>24130</xdr:rowOff>
    </xdr:to>
    <xdr:sp macro="" textlink="">
      <xdr:nvSpPr>
        <xdr:cNvPr id="477" name="楕円 476"/>
        <xdr:cNvSpPr/>
      </xdr:nvSpPr>
      <xdr:spPr>
        <a:xfrm>
          <a:off x="19494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139700</xdr:rowOff>
    </xdr:from>
    <xdr:to>
      <xdr:col>107</xdr:col>
      <xdr:colOff>50800</xdr:colOff>
      <xdr:row>40</xdr:row>
      <xdr:rowOff>144780</xdr:rowOff>
    </xdr:to>
    <xdr:cxnSp macro="">
      <xdr:nvCxnSpPr>
        <xdr:cNvPr id="478" name="直線コネクタ 477"/>
        <xdr:cNvCxnSpPr/>
      </xdr:nvCxnSpPr>
      <xdr:spPr>
        <a:xfrm flipV="1">
          <a:off x="19545300" y="699770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33037</xdr:rowOff>
    </xdr:from>
    <xdr:ext cx="469744" cy="259045"/>
    <xdr:sp macro="" textlink="">
      <xdr:nvSpPr>
        <xdr:cNvPr id="479" name="n_1aveValue【認定こども園・幼稚園・保育所】&#10;一人当たり面積"/>
        <xdr:cNvSpPr txBox="1"/>
      </xdr:nvSpPr>
      <xdr:spPr>
        <a:xfrm>
          <a:off x="21075727" y="654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47007</xdr:rowOff>
    </xdr:from>
    <xdr:ext cx="469744" cy="259045"/>
    <xdr:sp macro="" textlink="">
      <xdr:nvSpPr>
        <xdr:cNvPr id="480" name="n_2aveValue【認定こども園・幼稚園・保育所】&#10;一人当たり面積"/>
        <xdr:cNvSpPr txBox="1"/>
      </xdr:nvSpPr>
      <xdr:spPr>
        <a:xfrm>
          <a:off x="20199427" y="6562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80027</xdr:rowOff>
    </xdr:from>
    <xdr:ext cx="469744" cy="259045"/>
    <xdr:sp macro="" textlink="">
      <xdr:nvSpPr>
        <xdr:cNvPr id="481" name="n_3aveValue【認定こども園・幼稚園・保育所】&#10;一人当たり面積"/>
        <xdr:cNvSpPr txBox="1"/>
      </xdr:nvSpPr>
      <xdr:spPr>
        <a:xfrm>
          <a:off x="19310427" y="659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58437</xdr:rowOff>
    </xdr:from>
    <xdr:ext cx="469744" cy="259045"/>
    <xdr:sp macro="" textlink="">
      <xdr:nvSpPr>
        <xdr:cNvPr id="482" name="n_4aveValue【認定こども園・幼稚園・保育所】&#10;一人当たり面積"/>
        <xdr:cNvSpPr txBox="1"/>
      </xdr:nvSpPr>
      <xdr:spPr>
        <a:xfrm>
          <a:off x="184214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3827</xdr:rowOff>
    </xdr:from>
    <xdr:ext cx="469744" cy="259045"/>
    <xdr:sp macro="" textlink="">
      <xdr:nvSpPr>
        <xdr:cNvPr id="483" name="n_1mainValue【認定こども園・幼稚園・保育所】&#10;一人当たり面積"/>
        <xdr:cNvSpPr txBox="1"/>
      </xdr:nvSpPr>
      <xdr:spPr>
        <a:xfrm>
          <a:off x="21075727" y="703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10177</xdr:rowOff>
    </xdr:from>
    <xdr:ext cx="469744" cy="259045"/>
    <xdr:sp macro="" textlink="">
      <xdr:nvSpPr>
        <xdr:cNvPr id="484" name="n_2mainValue【認定こども園・幼稚園・保育所】&#10;一人当たり面積"/>
        <xdr:cNvSpPr txBox="1"/>
      </xdr:nvSpPr>
      <xdr:spPr>
        <a:xfrm>
          <a:off x="20199427" y="703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15257</xdr:rowOff>
    </xdr:from>
    <xdr:ext cx="469744" cy="259045"/>
    <xdr:sp macro="" textlink="">
      <xdr:nvSpPr>
        <xdr:cNvPr id="485" name="n_3mainValue【認定こども園・幼稚園・保育所】&#10;一人当たり面積"/>
        <xdr:cNvSpPr txBox="1"/>
      </xdr:nvSpPr>
      <xdr:spPr>
        <a:xfrm>
          <a:off x="19310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86" name="正方形/長方形 48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87" name="正方形/長方形 48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88" name="正方形/長方形 48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89" name="正方形/長方形 48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0" name="正方形/長方形 48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1" name="正方形/長方形 49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2" name="正方形/長方形 49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3" name="正方形/長方形 49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94" name="テキスト ボックス 49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95" name="直線コネクタ 49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96" name="テキスト ボックス 49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97" name="直線コネクタ 49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98" name="テキスト ボックス 497"/>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99" name="直線コネクタ 49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0" name="テキスト ボックス 49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1" name="直線コネクタ 50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2" name="テキスト ボックス 50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3" name="直線コネクタ 50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04" name="テキスト ボックス 50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05" name="直線コネクタ 50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06" name="テキスト ボックス 50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07" name="直線コネクタ 50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08" name="テキスト ボックス 50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0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76200</xdr:rowOff>
    </xdr:from>
    <xdr:to>
      <xdr:col>85</xdr:col>
      <xdr:colOff>126364</xdr:colOff>
      <xdr:row>64</xdr:row>
      <xdr:rowOff>19050</xdr:rowOff>
    </xdr:to>
    <xdr:cxnSp macro="">
      <xdr:nvCxnSpPr>
        <xdr:cNvPr id="510" name="直線コネクタ 509"/>
        <xdr:cNvCxnSpPr/>
      </xdr:nvCxnSpPr>
      <xdr:spPr>
        <a:xfrm flipV="1">
          <a:off x="16318864" y="95059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22877</xdr:rowOff>
    </xdr:from>
    <xdr:ext cx="405111" cy="259045"/>
    <xdr:sp macro="" textlink="">
      <xdr:nvSpPr>
        <xdr:cNvPr id="511" name="【学校施設】&#10;有形固定資産減価償却率最小値テキスト"/>
        <xdr:cNvSpPr txBox="1"/>
      </xdr:nvSpPr>
      <xdr:spPr>
        <a:xfrm>
          <a:off x="16357600" y="1099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19050</xdr:rowOff>
    </xdr:from>
    <xdr:to>
      <xdr:col>86</xdr:col>
      <xdr:colOff>25400</xdr:colOff>
      <xdr:row>64</xdr:row>
      <xdr:rowOff>19050</xdr:rowOff>
    </xdr:to>
    <xdr:cxnSp macro="">
      <xdr:nvCxnSpPr>
        <xdr:cNvPr id="512" name="直線コネクタ 511"/>
        <xdr:cNvCxnSpPr/>
      </xdr:nvCxnSpPr>
      <xdr:spPr>
        <a:xfrm>
          <a:off x="16230600" y="1099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22877</xdr:rowOff>
    </xdr:from>
    <xdr:ext cx="405111" cy="259045"/>
    <xdr:sp macro="" textlink="">
      <xdr:nvSpPr>
        <xdr:cNvPr id="513" name="【学校施設】&#10;有形固定資産減価償却率最大値テキスト"/>
        <xdr:cNvSpPr txBox="1"/>
      </xdr:nvSpPr>
      <xdr:spPr>
        <a:xfrm>
          <a:off x="16357600" y="928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76200</xdr:rowOff>
    </xdr:from>
    <xdr:to>
      <xdr:col>86</xdr:col>
      <xdr:colOff>25400</xdr:colOff>
      <xdr:row>55</xdr:row>
      <xdr:rowOff>76200</xdr:rowOff>
    </xdr:to>
    <xdr:cxnSp macro="">
      <xdr:nvCxnSpPr>
        <xdr:cNvPr id="514" name="直線コネクタ 513"/>
        <xdr:cNvCxnSpPr/>
      </xdr:nvCxnSpPr>
      <xdr:spPr>
        <a:xfrm>
          <a:off x="16230600" y="950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53992</xdr:rowOff>
    </xdr:from>
    <xdr:ext cx="405111" cy="259045"/>
    <xdr:sp macro="" textlink="">
      <xdr:nvSpPr>
        <xdr:cNvPr id="515" name="【学校施設】&#10;有形固定資産減価償却率平均値テキスト"/>
        <xdr:cNvSpPr txBox="1"/>
      </xdr:nvSpPr>
      <xdr:spPr>
        <a:xfrm>
          <a:off x="16357600" y="101695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31115</xdr:rowOff>
    </xdr:from>
    <xdr:to>
      <xdr:col>85</xdr:col>
      <xdr:colOff>177800</xdr:colOff>
      <xdr:row>60</xdr:row>
      <xdr:rowOff>132715</xdr:rowOff>
    </xdr:to>
    <xdr:sp macro="" textlink="">
      <xdr:nvSpPr>
        <xdr:cNvPr id="516" name="フローチャート: 判断 515"/>
        <xdr:cNvSpPr/>
      </xdr:nvSpPr>
      <xdr:spPr>
        <a:xfrm>
          <a:off x="162687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160655</xdr:rowOff>
    </xdr:from>
    <xdr:to>
      <xdr:col>81</xdr:col>
      <xdr:colOff>101600</xdr:colOff>
      <xdr:row>60</xdr:row>
      <xdr:rowOff>90805</xdr:rowOff>
    </xdr:to>
    <xdr:sp macro="" textlink="">
      <xdr:nvSpPr>
        <xdr:cNvPr id="517" name="フローチャート: 判断 516"/>
        <xdr:cNvSpPr/>
      </xdr:nvSpPr>
      <xdr:spPr>
        <a:xfrm>
          <a:off x="15430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151130</xdr:rowOff>
    </xdr:from>
    <xdr:to>
      <xdr:col>76</xdr:col>
      <xdr:colOff>165100</xdr:colOff>
      <xdr:row>60</xdr:row>
      <xdr:rowOff>81280</xdr:rowOff>
    </xdr:to>
    <xdr:sp macro="" textlink="">
      <xdr:nvSpPr>
        <xdr:cNvPr id="518" name="フローチャート: 判断 517"/>
        <xdr:cNvSpPr/>
      </xdr:nvSpPr>
      <xdr:spPr>
        <a:xfrm>
          <a:off x="14541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139700</xdr:rowOff>
    </xdr:from>
    <xdr:to>
      <xdr:col>72</xdr:col>
      <xdr:colOff>38100</xdr:colOff>
      <xdr:row>60</xdr:row>
      <xdr:rowOff>69850</xdr:rowOff>
    </xdr:to>
    <xdr:sp macro="" textlink="">
      <xdr:nvSpPr>
        <xdr:cNvPr id="519" name="フローチャート: 判断 518"/>
        <xdr:cNvSpPr/>
      </xdr:nvSpPr>
      <xdr:spPr>
        <a:xfrm>
          <a:off x="1365250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168275</xdr:rowOff>
    </xdr:from>
    <xdr:to>
      <xdr:col>67</xdr:col>
      <xdr:colOff>101600</xdr:colOff>
      <xdr:row>60</xdr:row>
      <xdr:rowOff>98425</xdr:rowOff>
    </xdr:to>
    <xdr:sp macro="" textlink="">
      <xdr:nvSpPr>
        <xdr:cNvPr id="520" name="フローチャート: 判断 519"/>
        <xdr:cNvSpPr/>
      </xdr:nvSpPr>
      <xdr:spPr>
        <a:xfrm>
          <a:off x="12763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1" name="テキスト ボックス 52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2" name="テキスト ボックス 52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3" name="テキスト ボックス 52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24" name="テキスト ボックス 52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25" name="テキスト ボックス 52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526" name="楕円 525"/>
        <xdr:cNvSpPr/>
      </xdr:nvSpPr>
      <xdr:spPr>
        <a:xfrm>
          <a:off x="162687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26687</xdr:rowOff>
    </xdr:from>
    <xdr:ext cx="405111" cy="259045"/>
    <xdr:sp macro="" textlink="">
      <xdr:nvSpPr>
        <xdr:cNvPr id="527" name="【学校施設】&#10;有形固定資産減価償却率該当値テキスト"/>
        <xdr:cNvSpPr txBox="1"/>
      </xdr:nvSpPr>
      <xdr:spPr>
        <a:xfrm>
          <a:off x="16357600"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53975</xdr:rowOff>
    </xdr:from>
    <xdr:to>
      <xdr:col>81</xdr:col>
      <xdr:colOff>101600</xdr:colOff>
      <xdr:row>60</xdr:row>
      <xdr:rowOff>155575</xdr:rowOff>
    </xdr:to>
    <xdr:sp macro="" textlink="">
      <xdr:nvSpPr>
        <xdr:cNvPr id="528" name="楕円 527"/>
        <xdr:cNvSpPr/>
      </xdr:nvSpPr>
      <xdr:spPr>
        <a:xfrm>
          <a:off x="154305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99060</xdr:rowOff>
    </xdr:from>
    <xdr:to>
      <xdr:col>85</xdr:col>
      <xdr:colOff>127000</xdr:colOff>
      <xdr:row>60</xdr:row>
      <xdr:rowOff>104775</xdr:rowOff>
    </xdr:to>
    <xdr:cxnSp macro="">
      <xdr:nvCxnSpPr>
        <xdr:cNvPr id="529" name="直線コネクタ 528"/>
        <xdr:cNvCxnSpPr/>
      </xdr:nvCxnSpPr>
      <xdr:spPr>
        <a:xfrm flipV="1">
          <a:off x="15481300" y="103860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42545</xdr:rowOff>
    </xdr:from>
    <xdr:to>
      <xdr:col>76</xdr:col>
      <xdr:colOff>165100</xdr:colOff>
      <xdr:row>60</xdr:row>
      <xdr:rowOff>144145</xdr:rowOff>
    </xdr:to>
    <xdr:sp macro="" textlink="">
      <xdr:nvSpPr>
        <xdr:cNvPr id="530" name="楕円 529"/>
        <xdr:cNvSpPr/>
      </xdr:nvSpPr>
      <xdr:spPr>
        <a:xfrm>
          <a:off x="145415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93345</xdr:rowOff>
    </xdr:from>
    <xdr:to>
      <xdr:col>81</xdr:col>
      <xdr:colOff>50800</xdr:colOff>
      <xdr:row>60</xdr:row>
      <xdr:rowOff>104775</xdr:rowOff>
    </xdr:to>
    <xdr:cxnSp macro="">
      <xdr:nvCxnSpPr>
        <xdr:cNvPr id="531" name="直線コネクタ 530"/>
        <xdr:cNvCxnSpPr/>
      </xdr:nvCxnSpPr>
      <xdr:spPr>
        <a:xfrm>
          <a:off x="14592300" y="103803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124460</xdr:rowOff>
    </xdr:from>
    <xdr:to>
      <xdr:col>72</xdr:col>
      <xdr:colOff>38100</xdr:colOff>
      <xdr:row>60</xdr:row>
      <xdr:rowOff>54610</xdr:rowOff>
    </xdr:to>
    <xdr:sp macro="" textlink="">
      <xdr:nvSpPr>
        <xdr:cNvPr id="532" name="楕円 531"/>
        <xdr:cNvSpPr/>
      </xdr:nvSpPr>
      <xdr:spPr>
        <a:xfrm>
          <a:off x="136525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3810</xdr:rowOff>
    </xdr:from>
    <xdr:to>
      <xdr:col>76</xdr:col>
      <xdr:colOff>114300</xdr:colOff>
      <xdr:row>60</xdr:row>
      <xdr:rowOff>93345</xdr:rowOff>
    </xdr:to>
    <xdr:cxnSp macro="">
      <xdr:nvCxnSpPr>
        <xdr:cNvPr id="533" name="直線コネクタ 532"/>
        <xdr:cNvCxnSpPr/>
      </xdr:nvCxnSpPr>
      <xdr:spPr>
        <a:xfrm>
          <a:off x="13703300" y="10290810"/>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107332</xdr:rowOff>
    </xdr:from>
    <xdr:ext cx="405111" cy="259045"/>
    <xdr:sp macro="" textlink="">
      <xdr:nvSpPr>
        <xdr:cNvPr id="534" name="n_1aveValue【学校施設】&#10;有形固定資産減価償却率"/>
        <xdr:cNvSpPr txBox="1"/>
      </xdr:nvSpPr>
      <xdr:spPr>
        <a:xfrm>
          <a:off x="15266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97807</xdr:rowOff>
    </xdr:from>
    <xdr:ext cx="405111" cy="259045"/>
    <xdr:sp macro="" textlink="">
      <xdr:nvSpPr>
        <xdr:cNvPr id="535" name="n_2aveValue【学校施設】&#10;有形固定資産減価償却率"/>
        <xdr:cNvSpPr txBox="1"/>
      </xdr:nvSpPr>
      <xdr:spPr>
        <a:xfrm>
          <a:off x="14389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536" name="n_3aveValue【学校施設】&#10;有形固定資産減価償却率"/>
        <xdr:cNvSpPr txBox="1"/>
      </xdr:nvSpPr>
      <xdr:spPr>
        <a:xfrm>
          <a:off x="13500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114952</xdr:rowOff>
    </xdr:from>
    <xdr:ext cx="405111" cy="259045"/>
    <xdr:sp macro="" textlink="">
      <xdr:nvSpPr>
        <xdr:cNvPr id="537" name="n_4aveValue【学校施設】&#10;有形固定資産減価償却率"/>
        <xdr:cNvSpPr txBox="1"/>
      </xdr:nvSpPr>
      <xdr:spPr>
        <a:xfrm>
          <a:off x="12611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146702</xdr:rowOff>
    </xdr:from>
    <xdr:ext cx="405111" cy="259045"/>
    <xdr:sp macro="" textlink="">
      <xdr:nvSpPr>
        <xdr:cNvPr id="538" name="n_1mainValue【学校施設】&#10;有形固定資産減価償却率"/>
        <xdr:cNvSpPr txBox="1"/>
      </xdr:nvSpPr>
      <xdr:spPr>
        <a:xfrm>
          <a:off x="152660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135272</xdr:rowOff>
    </xdr:from>
    <xdr:ext cx="405111" cy="259045"/>
    <xdr:sp macro="" textlink="">
      <xdr:nvSpPr>
        <xdr:cNvPr id="539" name="n_2mainValue【学校施設】&#10;有形固定資産減価償却率"/>
        <xdr:cNvSpPr txBox="1"/>
      </xdr:nvSpPr>
      <xdr:spPr>
        <a:xfrm>
          <a:off x="143897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71137</xdr:rowOff>
    </xdr:from>
    <xdr:ext cx="405111" cy="259045"/>
    <xdr:sp macro="" textlink="">
      <xdr:nvSpPr>
        <xdr:cNvPr id="540" name="n_3mainValue【学校施設】&#10;有形固定資産減価償却率"/>
        <xdr:cNvSpPr txBox="1"/>
      </xdr:nvSpPr>
      <xdr:spPr>
        <a:xfrm>
          <a:off x="13500744" y="1001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41" name="正方形/長方形 54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42" name="正方形/長方形 54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43" name="正方形/長方形 54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44" name="正方形/長方形 54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45" name="正方形/長方形 54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46" name="正方形/長方形 54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47" name="正方形/長方形 54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48" name="正方形/長方形 54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49" name="テキスト ボックス 54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0" name="直線コネクタ 54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51" name="テキスト ボックス 550"/>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52" name="直線コネクタ 551"/>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53" name="テキスト ボックス 552"/>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54" name="直線コネクタ 553"/>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55" name="テキスト ボックス 554"/>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56" name="直線コネクタ 555"/>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57" name="テキスト ボックス 556"/>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58" name="直線コネクタ 557"/>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59" name="テキスト ボックス 558"/>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60" name="直線コネクタ 559"/>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61" name="テキスト ボックス 560"/>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2" name="直線コネクタ 56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63" name="テキスト ボックス 56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6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90678</xdr:rowOff>
    </xdr:from>
    <xdr:to>
      <xdr:col>116</xdr:col>
      <xdr:colOff>62864</xdr:colOff>
      <xdr:row>64</xdr:row>
      <xdr:rowOff>86106</xdr:rowOff>
    </xdr:to>
    <xdr:cxnSp macro="">
      <xdr:nvCxnSpPr>
        <xdr:cNvPr id="565" name="直線コネクタ 564"/>
        <xdr:cNvCxnSpPr/>
      </xdr:nvCxnSpPr>
      <xdr:spPr>
        <a:xfrm flipV="1">
          <a:off x="22160864" y="9520428"/>
          <a:ext cx="0" cy="1538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89933</xdr:rowOff>
    </xdr:from>
    <xdr:ext cx="469744" cy="259045"/>
    <xdr:sp macro="" textlink="">
      <xdr:nvSpPr>
        <xdr:cNvPr id="566" name="【学校施設】&#10;一人当たり面積最小値テキスト"/>
        <xdr:cNvSpPr txBox="1"/>
      </xdr:nvSpPr>
      <xdr:spPr>
        <a:xfrm>
          <a:off x="22199600" y="1106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86106</xdr:rowOff>
    </xdr:from>
    <xdr:to>
      <xdr:col>116</xdr:col>
      <xdr:colOff>152400</xdr:colOff>
      <xdr:row>64</xdr:row>
      <xdr:rowOff>86106</xdr:rowOff>
    </xdr:to>
    <xdr:cxnSp macro="">
      <xdr:nvCxnSpPr>
        <xdr:cNvPr id="567" name="直線コネクタ 566"/>
        <xdr:cNvCxnSpPr/>
      </xdr:nvCxnSpPr>
      <xdr:spPr>
        <a:xfrm>
          <a:off x="22072600" y="11058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37355</xdr:rowOff>
    </xdr:from>
    <xdr:ext cx="469744" cy="259045"/>
    <xdr:sp macro="" textlink="">
      <xdr:nvSpPr>
        <xdr:cNvPr id="568" name="【学校施設】&#10;一人当たり面積最大値テキスト"/>
        <xdr:cNvSpPr txBox="1"/>
      </xdr:nvSpPr>
      <xdr:spPr>
        <a:xfrm>
          <a:off x="22199600" y="9295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90678</xdr:rowOff>
    </xdr:from>
    <xdr:to>
      <xdr:col>116</xdr:col>
      <xdr:colOff>152400</xdr:colOff>
      <xdr:row>55</xdr:row>
      <xdr:rowOff>90678</xdr:rowOff>
    </xdr:to>
    <xdr:cxnSp macro="">
      <xdr:nvCxnSpPr>
        <xdr:cNvPr id="569" name="直線コネクタ 568"/>
        <xdr:cNvCxnSpPr/>
      </xdr:nvCxnSpPr>
      <xdr:spPr>
        <a:xfrm>
          <a:off x="22072600" y="952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130700</xdr:rowOff>
    </xdr:from>
    <xdr:ext cx="469744" cy="259045"/>
    <xdr:sp macro="" textlink="">
      <xdr:nvSpPr>
        <xdr:cNvPr id="570" name="【学校施設】&#10;一人当たり面積平均値テキスト"/>
        <xdr:cNvSpPr txBox="1"/>
      </xdr:nvSpPr>
      <xdr:spPr>
        <a:xfrm>
          <a:off x="22199600" y="104177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152273</xdr:rowOff>
    </xdr:from>
    <xdr:to>
      <xdr:col>116</xdr:col>
      <xdr:colOff>114300</xdr:colOff>
      <xdr:row>61</xdr:row>
      <xdr:rowOff>82423</xdr:rowOff>
    </xdr:to>
    <xdr:sp macro="" textlink="">
      <xdr:nvSpPr>
        <xdr:cNvPr id="571" name="フローチャート: 判断 570"/>
        <xdr:cNvSpPr/>
      </xdr:nvSpPr>
      <xdr:spPr>
        <a:xfrm>
          <a:off x="22110700" y="10439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164465</xdr:rowOff>
    </xdr:from>
    <xdr:to>
      <xdr:col>112</xdr:col>
      <xdr:colOff>38100</xdr:colOff>
      <xdr:row>61</xdr:row>
      <xdr:rowOff>94615</xdr:rowOff>
    </xdr:to>
    <xdr:sp macro="" textlink="">
      <xdr:nvSpPr>
        <xdr:cNvPr id="572" name="フローチャート: 判断 571"/>
        <xdr:cNvSpPr/>
      </xdr:nvSpPr>
      <xdr:spPr>
        <a:xfrm>
          <a:off x="2127250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169418</xdr:rowOff>
    </xdr:from>
    <xdr:to>
      <xdr:col>107</xdr:col>
      <xdr:colOff>101600</xdr:colOff>
      <xdr:row>61</xdr:row>
      <xdr:rowOff>99568</xdr:rowOff>
    </xdr:to>
    <xdr:sp macro="" textlink="">
      <xdr:nvSpPr>
        <xdr:cNvPr id="573" name="フローチャート: 判断 572"/>
        <xdr:cNvSpPr/>
      </xdr:nvSpPr>
      <xdr:spPr>
        <a:xfrm>
          <a:off x="20383500" y="10456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26543</xdr:rowOff>
    </xdr:from>
    <xdr:to>
      <xdr:col>102</xdr:col>
      <xdr:colOff>165100</xdr:colOff>
      <xdr:row>61</xdr:row>
      <xdr:rowOff>128143</xdr:rowOff>
    </xdr:to>
    <xdr:sp macro="" textlink="">
      <xdr:nvSpPr>
        <xdr:cNvPr id="574" name="フローチャート: 判断 573"/>
        <xdr:cNvSpPr/>
      </xdr:nvSpPr>
      <xdr:spPr>
        <a:xfrm>
          <a:off x="19494500" y="104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24638</xdr:rowOff>
    </xdr:from>
    <xdr:to>
      <xdr:col>98</xdr:col>
      <xdr:colOff>38100</xdr:colOff>
      <xdr:row>61</xdr:row>
      <xdr:rowOff>126238</xdr:rowOff>
    </xdr:to>
    <xdr:sp macro="" textlink="">
      <xdr:nvSpPr>
        <xdr:cNvPr id="575" name="フローチャート: 判断 574"/>
        <xdr:cNvSpPr/>
      </xdr:nvSpPr>
      <xdr:spPr>
        <a:xfrm>
          <a:off x="186055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76" name="テキスト ボックス 57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77" name="テキスト ボックス 57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78" name="テキスト ボックス 57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79" name="テキスト ボックス 57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0" name="テキスト ボックス 57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85979</xdr:rowOff>
    </xdr:from>
    <xdr:to>
      <xdr:col>116</xdr:col>
      <xdr:colOff>114300</xdr:colOff>
      <xdr:row>58</xdr:row>
      <xdr:rowOff>16129</xdr:rowOff>
    </xdr:to>
    <xdr:sp macro="" textlink="">
      <xdr:nvSpPr>
        <xdr:cNvPr id="581" name="楕円 580"/>
        <xdr:cNvSpPr/>
      </xdr:nvSpPr>
      <xdr:spPr>
        <a:xfrm>
          <a:off x="22110700" y="985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108856</xdr:rowOff>
    </xdr:from>
    <xdr:ext cx="469744" cy="259045"/>
    <xdr:sp macro="" textlink="">
      <xdr:nvSpPr>
        <xdr:cNvPr id="582" name="【学校施設】&#10;一人当たり面積該当値テキスト"/>
        <xdr:cNvSpPr txBox="1"/>
      </xdr:nvSpPr>
      <xdr:spPr>
        <a:xfrm>
          <a:off x="22199600" y="971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118745</xdr:rowOff>
    </xdr:from>
    <xdr:to>
      <xdr:col>112</xdr:col>
      <xdr:colOff>38100</xdr:colOff>
      <xdr:row>58</xdr:row>
      <xdr:rowOff>48895</xdr:rowOff>
    </xdr:to>
    <xdr:sp macro="" textlink="">
      <xdr:nvSpPr>
        <xdr:cNvPr id="583" name="楕円 582"/>
        <xdr:cNvSpPr/>
      </xdr:nvSpPr>
      <xdr:spPr>
        <a:xfrm>
          <a:off x="21272500" y="989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136779</xdr:rowOff>
    </xdr:from>
    <xdr:to>
      <xdr:col>116</xdr:col>
      <xdr:colOff>63500</xdr:colOff>
      <xdr:row>57</xdr:row>
      <xdr:rowOff>169545</xdr:rowOff>
    </xdr:to>
    <xdr:cxnSp macro="">
      <xdr:nvCxnSpPr>
        <xdr:cNvPr id="584" name="直線コネクタ 583"/>
        <xdr:cNvCxnSpPr/>
      </xdr:nvCxnSpPr>
      <xdr:spPr>
        <a:xfrm flipV="1">
          <a:off x="21323300" y="9909429"/>
          <a:ext cx="838200" cy="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137414</xdr:rowOff>
    </xdr:from>
    <xdr:to>
      <xdr:col>107</xdr:col>
      <xdr:colOff>101600</xdr:colOff>
      <xdr:row>60</xdr:row>
      <xdr:rowOff>67564</xdr:rowOff>
    </xdr:to>
    <xdr:sp macro="" textlink="">
      <xdr:nvSpPr>
        <xdr:cNvPr id="585" name="楕円 584"/>
        <xdr:cNvSpPr/>
      </xdr:nvSpPr>
      <xdr:spPr>
        <a:xfrm>
          <a:off x="20383500" y="10252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169545</xdr:rowOff>
    </xdr:from>
    <xdr:to>
      <xdr:col>111</xdr:col>
      <xdr:colOff>177800</xdr:colOff>
      <xdr:row>60</xdr:row>
      <xdr:rowOff>16764</xdr:rowOff>
    </xdr:to>
    <xdr:cxnSp macro="">
      <xdr:nvCxnSpPr>
        <xdr:cNvPr id="586" name="直線コネクタ 585"/>
        <xdr:cNvCxnSpPr/>
      </xdr:nvCxnSpPr>
      <xdr:spPr>
        <a:xfrm flipV="1">
          <a:off x="20434300" y="9942195"/>
          <a:ext cx="889000" cy="361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16256</xdr:rowOff>
    </xdr:from>
    <xdr:to>
      <xdr:col>102</xdr:col>
      <xdr:colOff>165100</xdr:colOff>
      <xdr:row>58</xdr:row>
      <xdr:rowOff>117856</xdr:rowOff>
    </xdr:to>
    <xdr:sp macro="" textlink="">
      <xdr:nvSpPr>
        <xdr:cNvPr id="587" name="楕円 586"/>
        <xdr:cNvSpPr/>
      </xdr:nvSpPr>
      <xdr:spPr>
        <a:xfrm>
          <a:off x="19494500" y="996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67056</xdr:rowOff>
    </xdr:from>
    <xdr:to>
      <xdr:col>107</xdr:col>
      <xdr:colOff>50800</xdr:colOff>
      <xdr:row>60</xdr:row>
      <xdr:rowOff>16764</xdr:rowOff>
    </xdr:to>
    <xdr:cxnSp macro="">
      <xdr:nvCxnSpPr>
        <xdr:cNvPr id="588" name="直線コネクタ 587"/>
        <xdr:cNvCxnSpPr/>
      </xdr:nvCxnSpPr>
      <xdr:spPr>
        <a:xfrm>
          <a:off x="19545300" y="10011156"/>
          <a:ext cx="889000" cy="29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85742</xdr:rowOff>
    </xdr:from>
    <xdr:ext cx="469744" cy="259045"/>
    <xdr:sp macro="" textlink="">
      <xdr:nvSpPr>
        <xdr:cNvPr id="589" name="n_1aveValue【学校施設】&#10;一人当たり面積"/>
        <xdr:cNvSpPr txBox="1"/>
      </xdr:nvSpPr>
      <xdr:spPr>
        <a:xfrm>
          <a:off x="210757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90695</xdr:rowOff>
    </xdr:from>
    <xdr:ext cx="469744" cy="259045"/>
    <xdr:sp macro="" textlink="">
      <xdr:nvSpPr>
        <xdr:cNvPr id="590" name="n_2aveValue【学校施設】&#10;一人当たり面積"/>
        <xdr:cNvSpPr txBox="1"/>
      </xdr:nvSpPr>
      <xdr:spPr>
        <a:xfrm>
          <a:off x="20199427" y="10549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119270</xdr:rowOff>
    </xdr:from>
    <xdr:ext cx="469744" cy="259045"/>
    <xdr:sp macro="" textlink="">
      <xdr:nvSpPr>
        <xdr:cNvPr id="591" name="n_3aveValue【学校施設】&#10;一人当たり面積"/>
        <xdr:cNvSpPr txBox="1"/>
      </xdr:nvSpPr>
      <xdr:spPr>
        <a:xfrm>
          <a:off x="19310427" y="1057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142765</xdr:rowOff>
    </xdr:from>
    <xdr:ext cx="469744" cy="259045"/>
    <xdr:sp macro="" textlink="">
      <xdr:nvSpPr>
        <xdr:cNvPr id="592" name="n_4aveValue【学校施設】&#10;一人当たり面積"/>
        <xdr:cNvSpPr txBox="1"/>
      </xdr:nvSpPr>
      <xdr:spPr>
        <a:xfrm>
          <a:off x="18421427" y="1025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65422</xdr:rowOff>
    </xdr:from>
    <xdr:ext cx="469744" cy="259045"/>
    <xdr:sp macro="" textlink="">
      <xdr:nvSpPr>
        <xdr:cNvPr id="593" name="n_1mainValue【学校施設】&#10;一人当たり面積"/>
        <xdr:cNvSpPr txBox="1"/>
      </xdr:nvSpPr>
      <xdr:spPr>
        <a:xfrm>
          <a:off x="21075727" y="966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84091</xdr:rowOff>
    </xdr:from>
    <xdr:ext cx="469744" cy="259045"/>
    <xdr:sp macro="" textlink="">
      <xdr:nvSpPr>
        <xdr:cNvPr id="594" name="n_2mainValue【学校施設】&#10;一人当たり面積"/>
        <xdr:cNvSpPr txBox="1"/>
      </xdr:nvSpPr>
      <xdr:spPr>
        <a:xfrm>
          <a:off x="20199427" y="1002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134383</xdr:rowOff>
    </xdr:from>
    <xdr:ext cx="469744" cy="259045"/>
    <xdr:sp macro="" textlink="">
      <xdr:nvSpPr>
        <xdr:cNvPr id="595" name="n_3mainValue【学校施設】&#10;一人当たり面積"/>
        <xdr:cNvSpPr txBox="1"/>
      </xdr:nvSpPr>
      <xdr:spPr>
        <a:xfrm>
          <a:off x="19310427" y="973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96" name="正方形/長方形 595"/>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97" name="正方形/長方形 596"/>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98" name="正方形/長方形 597"/>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99" name="正方形/長方形 598"/>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00" name="正方形/長方形 599"/>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01" name="正方形/長方形 600"/>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02" name="正方形/長方形 601"/>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03" name="正方形/長方形 602"/>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04" name="テキスト ボックス 603"/>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05" name="直線コネクタ 604"/>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06" name="テキスト ボックス 605"/>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07" name="直線コネクタ 606"/>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08" name="テキスト ボックス 607"/>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09" name="直線コネクタ 608"/>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10" name="テキスト ボックス 609"/>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11" name="直線コネクタ 610"/>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12" name="テキスト ボックス 611"/>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13" name="直線コネクタ 612"/>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14" name="テキスト ボックス 613"/>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15" name="直線コネクタ 614"/>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16" name="テキスト ボックス 615"/>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17" name="直線コネクタ 61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18" name="テキスト ボックス 61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19"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127636</xdr:rowOff>
    </xdr:from>
    <xdr:to>
      <xdr:col>85</xdr:col>
      <xdr:colOff>126364</xdr:colOff>
      <xdr:row>86</xdr:row>
      <xdr:rowOff>114300</xdr:rowOff>
    </xdr:to>
    <xdr:cxnSp macro="">
      <xdr:nvCxnSpPr>
        <xdr:cNvPr id="620" name="直線コネクタ 619"/>
        <xdr:cNvCxnSpPr/>
      </xdr:nvCxnSpPr>
      <xdr:spPr>
        <a:xfrm flipV="1">
          <a:off x="16318864" y="1332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21"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22" name="直線コネクタ 621"/>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74313</xdr:rowOff>
    </xdr:from>
    <xdr:ext cx="405111" cy="259045"/>
    <xdr:sp macro="" textlink="">
      <xdr:nvSpPr>
        <xdr:cNvPr id="623" name="【児童館】&#10;有形固定資産減価償却率最大値テキスト"/>
        <xdr:cNvSpPr txBox="1"/>
      </xdr:nvSpPr>
      <xdr:spPr>
        <a:xfrm>
          <a:off x="16357600" y="1310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127636</xdr:rowOff>
    </xdr:from>
    <xdr:to>
      <xdr:col>86</xdr:col>
      <xdr:colOff>25400</xdr:colOff>
      <xdr:row>77</xdr:row>
      <xdr:rowOff>127636</xdr:rowOff>
    </xdr:to>
    <xdr:cxnSp macro="">
      <xdr:nvCxnSpPr>
        <xdr:cNvPr id="624" name="直線コネクタ 623"/>
        <xdr:cNvCxnSpPr/>
      </xdr:nvCxnSpPr>
      <xdr:spPr>
        <a:xfrm>
          <a:off x="16230600" y="1332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166388</xdr:rowOff>
    </xdr:from>
    <xdr:ext cx="405111" cy="259045"/>
    <xdr:sp macro="" textlink="">
      <xdr:nvSpPr>
        <xdr:cNvPr id="625" name="【児童館】&#10;有形固定資産減価償却率平均値テキスト"/>
        <xdr:cNvSpPr txBox="1"/>
      </xdr:nvSpPr>
      <xdr:spPr>
        <a:xfrm>
          <a:off x="16357600" y="142252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143511</xdr:rowOff>
    </xdr:from>
    <xdr:to>
      <xdr:col>85</xdr:col>
      <xdr:colOff>177800</xdr:colOff>
      <xdr:row>84</xdr:row>
      <xdr:rowOff>73661</xdr:rowOff>
    </xdr:to>
    <xdr:sp macro="" textlink="">
      <xdr:nvSpPr>
        <xdr:cNvPr id="626" name="フローチャート: 判断 625"/>
        <xdr:cNvSpPr/>
      </xdr:nvSpPr>
      <xdr:spPr>
        <a:xfrm>
          <a:off x="16268700" y="1437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8255</xdr:rowOff>
    </xdr:from>
    <xdr:to>
      <xdr:col>81</xdr:col>
      <xdr:colOff>101600</xdr:colOff>
      <xdr:row>83</xdr:row>
      <xdr:rowOff>109855</xdr:rowOff>
    </xdr:to>
    <xdr:sp macro="" textlink="">
      <xdr:nvSpPr>
        <xdr:cNvPr id="627" name="フローチャート: 判断 626"/>
        <xdr:cNvSpPr/>
      </xdr:nvSpPr>
      <xdr:spPr>
        <a:xfrm>
          <a:off x="15430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12064</xdr:rowOff>
    </xdr:from>
    <xdr:to>
      <xdr:col>76</xdr:col>
      <xdr:colOff>165100</xdr:colOff>
      <xdr:row>83</xdr:row>
      <xdr:rowOff>113664</xdr:rowOff>
    </xdr:to>
    <xdr:sp macro="" textlink="">
      <xdr:nvSpPr>
        <xdr:cNvPr id="628" name="フローチャート: 判断 627"/>
        <xdr:cNvSpPr/>
      </xdr:nvSpPr>
      <xdr:spPr>
        <a:xfrm>
          <a:off x="14541500" y="1424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76836</xdr:rowOff>
    </xdr:from>
    <xdr:to>
      <xdr:col>72</xdr:col>
      <xdr:colOff>38100</xdr:colOff>
      <xdr:row>84</xdr:row>
      <xdr:rowOff>6986</xdr:rowOff>
    </xdr:to>
    <xdr:sp macro="" textlink="">
      <xdr:nvSpPr>
        <xdr:cNvPr id="629" name="フローチャート: 判断 628"/>
        <xdr:cNvSpPr/>
      </xdr:nvSpPr>
      <xdr:spPr>
        <a:xfrm>
          <a:off x="13652500" y="1430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101600</xdr:rowOff>
    </xdr:from>
    <xdr:to>
      <xdr:col>67</xdr:col>
      <xdr:colOff>101600</xdr:colOff>
      <xdr:row>83</xdr:row>
      <xdr:rowOff>31750</xdr:rowOff>
    </xdr:to>
    <xdr:sp macro="" textlink="">
      <xdr:nvSpPr>
        <xdr:cNvPr id="630" name="フローチャート: 判断 629"/>
        <xdr:cNvSpPr/>
      </xdr:nvSpPr>
      <xdr:spPr>
        <a:xfrm>
          <a:off x="12763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31" name="テキスト ボックス 63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32" name="テキスト ボックス 63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33" name="テキスト ボックス 63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34" name="テキスト ボックス 63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35" name="テキスト ボックス 63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17780</xdr:rowOff>
    </xdr:from>
    <xdr:to>
      <xdr:col>85</xdr:col>
      <xdr:colOff>177800</xdr:colOff>
      <xdr:row>84</xdr:row>
      <xdr:rowOff>119380</xdr:rowOff>
    </xdr:to>
    <xdr:sp macro="" textlink="">
      <xdr:nvSpPr>
        <xdr:cNvPr id="636" name="楕円 635"/>
        <xdr:cNvSpPr/>
      </xdr:nvSpPr>
      <xdr:spPr>
        <a:xfrm>
          <a:off x="162687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167657</xdr:rowOff>
    </xdr:from>
    <xdr:ext cx="405111" cy="259045"/>
    <xdr:sp macro="" textlink="">
      <xdr:nvSpPr>
        <xdr:cNvPr id="637" name="【児童館】&#10;有形固定資産減価償却率該当値テキスト"/>
        <xdr:cNvSpPr txBox="1"/>
      </xdr:nvSpPr>
      <xdr:spPr>
        <a:xfrm>
          <a:off x="16357600"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149225</xdr:rowOff>
    </xdr:from>
    <xdr:to>
      <xdr:col>81</xdr:col>
      <xdr:colOff>101600</xdr:colOff>
      <xdr:row>84</xdr:row>
      <xdr:rowOff>79375</xdr:rowOff>
    </xdr:to>
    <xdr:sp macro="" textlink="">
      <xdr:nvSpPr>
        <xdr:cNvPr id="638" name="楕円 637"/>
        <xdr:cNvSpPr/>
      </xdr:nvSpPr>
      <xdr:spPr>
        <a:xfrm>
          <a:off x="15430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28575</xdr:rowOff>
    </xdr:from>
    <xdr:to>
      <xdr:col>85</xdr:col>
      <xdr:colOff>127000</xdr:colOff>
      <xdr:row>84</xdr:row>
      <xdr:rowOff>68580</xdr:rowOff>
    </xdr:to>
    <xdr:cxnSp macro="">
      <xdr:nvCxnSpPr>
        <xdr:cNvPr id="639" name="直線コネクタ 638"/>
        <xdr:cNvCxnSpPr/>
      </xdr:nvCxnSpPr>
      <xdr:spPr>
        <a:xfrm>
          <a:off x="15481300" y="144303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73025</xdr:rowOff>
    </xdr:from>
    <xdr:to>
      <xdr:col>76</xdr:col>
      <xdr:colOff>165100</xdr:colOff>
      <xdr:row>84</xdr:row>
      <xdr:rowOff>3175</xdr:rowOff>
    </xdr:to>
    <xdr:sp macro="" textlink="">
      <xdr:nvSpPr>
        <xdr:cNvPr id="640" name="楕円 639"/>
        <xdr:cNvSpPr/>
      </xdr:nvSpPr>
      <xdr:spPr>
        <a:xfrm>
          <a:off x="14541500" y="1430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123825</xdr:rowOff>
    </xdr:from>
    <xdr:to>
      <xdr:col>81</xdr:col>
      <xdr:colOff>50800</xdr:colOff>
      <xdr:row>84</xdr:row>
      <xdr:rowOff>28575</xdr:rowOff>
    </xdr:to>
    <xdr:cxnSp macro="">
      <xdr:nvCxnSpPr>
        <xdr:cNvPr id="641" name="直線コネクタ 640"/>
        <xdr:cNvCxnSpPr/>
      </xdr:nvCxnSpPr>
      <xdr:spPr>
        <a:xfrm>
          <a:off x="14592300" y="143541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29211</xdr:rowOff>
    </xdr:from>
    <xdr:to>
      <xdr:col>72</xdr:col>
      <xdr:colOff>38100</xdr:colOff>
      <xdr:row>83</xdr:row>
      <xdr:rowOff>130811</xdr:rowOff>
    </xdr:to>
    <xdr:sp macro="" textlink="">
      <xdr:nvSpPr>
        <xdr:cNvPr id="642" name="楕円 641"/>
        <xdr:cNvSpPr/>
      </xdr:nvSpPr>
      <xdr:spPr>
        <a:xfrm>
          <a:off x="136525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80011</xdr:rowOff>
    </xdr:from>
    <xdr:to>
      <xdr:col>76</xdr:col>
      <xdr:colOff>114300</xdr:colOff>
      <xdr:row>83</xdr:row>
      <xdr:rowOff>123825</xdr:rowOff>
    </xdr:to>
    <xdr:cxnSp macro="">
      <xdr:nvCxnSpPr>
        <xdr:cNvPr id="643" name="直線コネクタ 642"/>
        <xdr:cNvCxnSpPr/>
      </xdr:nvCxnSpPr>
      <xdr:spPr>
        <a:xfrm>
          <a:off x="13703300" y="14310361"/>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126382</xdr:rowOff>
    </xdr:from>
    <xdr:ext cx="405111" cy="259045"/>
    <xdr:sp macro="" textlink="">
      <xdr:nvSpPr>
        <xdr:cNvPr id="644" name="n_1aveValue【児童館】&#10;有形固定資産減価償却率"/>
        <xdr:cNvSpPr txBox="1"/>
      </xdr:nvSpPr>
      <xdr:spPr>
        <a:xfrm>
          <a:off x="15266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130191</xdr:rowOff>
    </xdr:from>
    <xdr:ext cx="405111" cy="259045"/>
    <xdr:sp macro="" textlink="">
      <xdr:nvSpPr>
        <xdr:cNvPr id="645" name="n_2aveValue【児童館】&#10;有形固定資産減価償却率"/>
        <xdr:cNvSpPr txBox="1"/>
      </xdr:nvSpPr>
      <xdr:spPr>
        <a:xfrm>
          <a:off x="14389744" y="1401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169563</xdr:rowOff>
    </xdr:from>
    <xdr:ext cx="405111" cy="259045"/>
    <xdr:sp macro="" textlink="">
      <xdr:nvSpPr>
        <xdr:cNvPr id="646" name="n_3aveValue【児童館】&#10;有形固定資産減価償却率"/>
        <xdr:cNvSpPr txBox="1"/>
      </xdr:nvSpPr>
      <xdr:spPr>
        <a:xfrm>
          <a:off x="135007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48277</xdr:rowOff>
    </xdr:from>
    <xdr:ext cx="405111" cy="259045"/>
    <xdr:sp macro="" textlink="">
      <xdr:nvSpPr>
        <xdr:cNvPr id="647" name="n_4aveValue【児童館】&#10;有形固定資産減価償却率"/>
        <xdr:cNvSpPr txBox="1"/>
      </xdr:nvSpPr>
      <xdr:spPr>
        <a:xfrm>
          <a:off x="126117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70502</xdr:rowOff>
    </xdr:from>
    <xdr:ext cx="405111" cy="259045"/>
    <xdr:sp macro="" textlink="">
      <xdr:nvSpPr>
        <xdr:cNvPr id="648" name="n_1mainValue【児童館】&#10;有形固定資産減価償却率"/>
        <xdr:cNvSpPr txBox="1"/>
      </xdr:nvSpPr>
      <xdr:spPr>
        <a:xfrm>
          <a:off x="152660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165752</xdr:rowOff>
    </xdr:from>
    <xdr:ext cx="405111" cy="259045"/>
    <xdr:sp macro="" textlink="">
      <xdr:nvSpPr>
        <xdr:cNvPr id="649" name="n_2mainValue【児童館】&#10;有形固定資産減価償却率"/>
        <xdr:cNvSpPr txBox="1"/>
      </xdr:nvSpPr>
      <xdr:spPr>
        <a:xfrm>
          <a:off x="14389744" y="1439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147338</xdr:rowOff>
    </xdr:from>
    <xdr:ext cx="405111" cy="259045"/>
    <xdr:sp macro="" textlink="">
      <xdr:nvSpPr>
        <xdr:cNvPr id="650" name="n_3mainValue【児童館】&#10;有形固定資産減価償却率"/>
        <xdr:cNvSpPr txBox="1"/>
      </xdr:nvSpPr>
      <xdr:spPr>
        <a:xfrm>
          <a:off x="13500744"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51" name="正方形/長方形 65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52" name="正方形/長方形 65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53" name="正方形/長方形 65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54" name="正方形/長方形 65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55" name="正方形/長方形 65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56" name="正方形/長方形 65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57" name="正方形/長方形 65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58" name="正方形/長方形 657"/>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59" name="テキスト ボックス 658"/>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60" name="直線コネクタ 659"/>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61" name="直線コネクタ 660"/>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62" name="テキスト ボックス 661"/>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63" name="直線コネクタ 662"/>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64" name="テキスト ボックス 663"/>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65" name="直線コネクタ 664"/>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66" name="テキスト ボックス 665"/>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67" name="直線コネクタ 666"/>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68" name="テキスト ボックス 667"/>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69" name="直線コネクタ 668"/>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70" name="テキスト ボックス 669"/>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71"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95250</xdr:rowOff>
    </xdr:from>
    <xdr:to>
      <xdr:col>116</xdr:col>
      <xdr:colOff>62864</xdr:colOff>
      <xdr:row>85</xdr:row>
      <xdr:rowOff>81535</xdr:rowOff>
    </xdr:to>
    <xdr:cxnSp macro="">
      <xdr:nvCxnSpPr>
        <xdr:cNvPr id="672" name="直線コネクタ 671"/>
        <xdr:cNvCxnSpPr/>
      </xdr:nvCxnSpPr>
      <xdr:spPr>
        <a:xfrm flipV="1">
          <a:off x="22160864" y="13639800"/>
          <a:ext cx="0" cy="1014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85362</xdr:rowOff>
    </xdr:from>
    <xdr:ext cx="469744" cy="259045"/>
    <xdr:sp macro="" textlink="">
      <xdr:nvSpPr>
        <xdr:cNvPr id="673" name="【児童館】&#10;一人当たり面積最小値テキスト"/>
        <xdr:cNvSpPr txBox="1"/>
      </xdr:nvSpPr>
      <xdr:spPr>
        <a:xfrm>
          <a:off x="22199600" y="146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81535</xdr:rowOff>
    </xdr:from>
    <xdr:to>
      <xdr:col>116</xdr:col>
      <xdr:colOff>152400</xdr:colOff>
      <xdr:row>85</xdr:row>
      <xdr:rowOff>81535</xdr:rowOff>
    </xdr:to>
    <xdr:cxnSp macro="">
      <xdr:nvCxnSpPr>
        <xdr:cNvPr id="674" name="直線コネクタ 673"/>
        <xdr:cNvCxnSpPr/>
      </xdr:nvCxnSpPr>
      <xdr:spPr>
        <a:xfrm>
          <a:off x="22072600" y="1465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41927</xdr:rowOff>
    </xdr:from>
    <xdr:ext cx="469744" cy="259045"/>
    <xdr:sp macro="" textlink="">
      <xdr:nvSpPr>
        <xdr:cNvPr id="675" name="【児童館】&#10;一人当たり面積最大値テキスト"/>
        <xdr:cNvSpPr txBox="1"/>
      </xdr:nvSpPr>
      <xdr:spPr>
        <a:xfrm>
          <a:off x="22199600" y="1341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95250</xdr:rowOff>
    </xdr:from>
    <xdr:to>
      <xdr:col>116</xdr:col>
      <xdr:colOff>152400</xdr:colOff>
      <xdr:row>79</xdr:row>
      <xdr:rowOff>95250</xdr:rowOff>
    </xdr:to>
    <xdr:cxnSp macro="">
      <xdr:nvCxnSpPr>
        <xdr:cNvPr id="676" name="直線コネクタ 675"/>
        <xdr:cNvCxnSpPr/>
      </xdr:nvCxnSpPr>
      <xdr:spPr>
        <a:xfrm>
          <a:off x="22072600" y="1363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117619</xdr:rowOff>
    </xdr:from>
    <xdr:ext cx="469744" cy="259045"/>
    <xdr:sp macro="" textlink="">
      <xdr:nvSpPr>
        <xdr:cNvPr id="677" name="【児童館】&#10;一人当たり面積平均値テキスト"/>
        <xdr:cNvSpPr txBox="1"/>
      </xdr:nvSpPr>
      <xdr:spPr>
        <a:xfrm>
          <a:off x="22199600" y="141765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94742</xdr:rowOff>
    </xdr:from>
    <xdr:to>
      <xdr:col>116</xdr:col>
      <xdr:colOff>114300</xdr:colOff>
      <xdr:row>84</xdr:row>
      <xdr:rowOff>24892</xdr:rowOff>
    </xdr:to>
    <xdr:sp macro="" textlink="">
      <xdr:nvSpPr>
        <xdr:cNvPr id="678" name="フローチャート: 判断 677"/>
        <xdr:cNvSpPr/>
      </xdr:nvSpPr>
      <xdr:spPr>
        <a:xfrm>
          <a:off x="221107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117602</xdr:rowOff>
    </xdr:from>
    <xdr:to>
      <xdr:col>112</xdr:col>
      <xdr:colOff>38100</xdr:colOff>
      <xdr:row>84</xdr:row>
      <xdr:rowOff>47752</xdr:rowOff>
    </xdr:to>
    <xdr:sp macro="" textlink="">
      <xdr:nvSpPr>
        <xdr:cNvPr id="679" name="フローチャート: 判断 678"/>
        <xdr:cNvSpPr/>
      </xdr:nvSpPr>
      <xdr:spPr>
        <a:xfrm>
          <a:off x="21272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122174</xdr:rowOff>
    </xdr:from>
    <xdr:to>
      <xdr:col>107</xdr:col>
      <xdr:colOff>101600</xdr:colOff>
      <xdr:row>84</xdr:row>
      <xdr:rowOff>52324</xdr:rowOff>
    </xdr:to>
    <xdr:sp macro="" textlink="">
      <xdr:nvSpPr>
        <xdr:cNvPr id="680" name="フローチャート: 判断 679"/>
        <xdr:cNvSpPr/>
      </xdr:nvSpPr>
      <xdr:spPr>
        <a:xfrm>
          <a:off x="203835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131318</xdr:rowOff>
    </xdr:from>
    <xdr:to>
      <xdr:col>102</xdr:col>
      <xdr:colOff>165100</xdr:colOff>
      <xdr:row>84</xdr:row>
      <xdr:rowOff>61468</xdr:rowOff>
    </xdr:to>
    <xdr:sp macro="" textlink="">
      <xdr:nvSpPr>
        <xdr:cNvPr id="681" name="フローチャート: 判断 680"/>
        <xdr:cNvSpPr/>
      </xdr:nvSpPr>
      <xdr:spPr>
        <a:xfrm>
          <a:off x="194945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28448</xdr:rowOff>
    </xdr:from>
    <xdr:to>
      <xdr:col>98</xdr:col>
      <xdr:colOff>38100</xdr:colOff>
      <xdr:row>84</xdr:row>
      <xdr:rowOff>130048</xdr:rowOff>
    </xdr:to>
    <xdr:sp macro="" textlink="">
      <xdr:nvSpPr>
        <xdr:cNvPr id="682" name="フローチャート: 判断 681"/>
        <xdr:cNvSpPr/>
      </xdr:nvSpPr>
      <xdr:spPr>
        <a:xfrm>
          <a:off x="186055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83" name="テキスト ボックス 682"/>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84" name="テキスト ボックス 683"/>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85" name="テキスト ボックス 684"/>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86" name="テキスト ボックス 685"/>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87" name="テキスト ボックス 686"/>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688" name="楕円 687"/>
        <xdr:cNvSpPr/>
      </xdr:nvSpPr>
      <xdr:spPr>
        <a:xfrm>
          <a:off x="22110700" y="1443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6875</xdr:rowOff>
    </xdr:from>
    <xdr:ext cx="469744" cy="259045"/>
    <xdr:sp macro="" textlink="">
      <xdr:nvSpPr>
        <xdr:cNvPr id="689" name="【児童館】&#10;一人当たり面積該当値テキスト"/>
        <xdr:cNvSpPr txBox="1"/>
      </xdr:nvSpPr>
      <xdr:spPr>
        <a:xfrm>
          <a:off x="22199600"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33020</xdr:rowOff>
    </xdr:from>
    <xdr:to>
      <xdr:col>112</xdr:col>
      <xdr:colOff>38100</xdr:colOff>
      <xdr:row>84</xdr:row>
      <xdr:rowOff>134620</xdr:rowOff>
    </xdr:to>
    <xdr:sp macro="" textlink="">
      <xdr:nvSpPr>
        <xdr:cNvPr id="690" name="楕円 689"/>
        <xdr:cNvSpPr/>
      </xdr:nvSpPr>
      <xdr:spPr>
        <a:xfrm>
          <a:off x="21272500" y="144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79248</xdr:rowOff>
    </xdr:from>
    <xdr:to>
      <xdr:col>116</xdr:col>
      <xdr:colOff>63500</xdr:colOff>
      <xdr:row>84</xdr:row>
      <xdr:rowOff>83820</xdr:rowOff>
    </xdr:to>
    <xdr:cxnSp macro="">
      <xdr:nvCxnSpPr>
        <xdr:cNvPr id="691" name="直線コネクタ 690"/>
        <xdr:cNvCxnSpPr/>
      </xdr:nvCxnSpPr>
      <xdr:spPr>
        <a:xfrm flipV="1">
          <a:off x="21323300" y="144810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42163</xdr:rowOff>
    </xdr:from>
    <xdr:to>
      <xdr:col>107</xdr:col>
      <xdr:colOff>101600</xdr:colOff>
      <xdr:row>84</xdr:row>
      <xdr:rowOff>143763</xdr:rowOff>
    </xdr:to>
    <xdr:sp macro="" textlink="">
      <xdr:nvSpPr>
        <xdr:cNvPr id="692" name="楕円 691"/>
        <xdr:cNvSpPr/>
      </xdr:nvSpPr>
      <xdr:spPr>
        <a:xfrm>
          <a:off x="20383500" y="1444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83820</xdr:rowOff>
    </xdr:from>
    <xdr:to>
      <xdr:col>111</xdr:col>
      <xdr:colOff>177800</xdr:colOff>
      <xdr:row>84</xdr:row>
      <xdr:rowOff>92963</xdr:rowOff>
    </xdr:to>
    <xdr:cxnSp macro="">
      <xdr:nvCxnSpPr>
        <xdr:cNvPr id="693" name="直線コネクタ 692"/>
        <xdr:cNvCxnSpPr/>
      </xdr:nvCxnSpPr>
      <xdr:spPr>
        <a:xfrm flipV="1">
          <a:off x="20434300" y="144856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46737</xdr:rowOff>
    </xdr:from>
    <xdr:to>
      <xdr:col>102</xdr:col>
      <xdr:colOff>165100</xdr:colOff>
      <xdr:row>84</xdr:row>
      <xdr:rowOff>148337</xdr:rowOff>
    </xdr:to>
    <xdr:sp macro="" textlink="">
      <xdr:nvSpPr>
        <xdr:cNvPr id="694" name="楕円 693"/>
        <xdr:cNvSpPr/>
      </xdr:nvSpPr>
      <xdr:spPr>
        <a:xfrm>
          <a:off x="19494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92963</xdr:rowOff>
    </xdr:from>
    <xdr:to>
      <xdr:col>107</xdr:col>
      <xdr:colOff>50800</xdr:colOff>
      <xdr:row>84</xdr:row>
      <xdr:rowOff>97537</xdr:rowOff>
    </xdr:to>
    <xdr:cxnSp macro="">
      <xdr:nvCxnSpPr>
        <xdr:cNvPr id="695" name="直線コネクタ 694"/>
        <xdr:cNvCxnSpPr/>
      </xdr:nvCxnSpPr>
      <xdr:spPr>
        <a:xfrm flipV="1">
          <a:off x="19545300" y="1449476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64279</xdr:rowOff>
    </xdr:from>
    <xdr:ext cx="469744" cy="259045"/>
    <xdr:sp macro="" textlink="">
      <xdr:nvSpPr>
        <xdr:cNvPr id="696" name="n_1aveValue【児童館】&#10;一人当たり面積"/>
        <xdr:cNvSpPr txBox="1"/>
      </xdr:nvSpPr>
      <xdr:spPr>
        <a:xfrm>
          <a:off x="210757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68851</xdr:rowOff>
    </xdr:from>
    <xdr:ext cx="469744" cy="259045"/>
    <xdr:sp macro="" textlink="">
      <xdr:nvSpPr>
        <xdr:cNvPr id="697" name="n_2aveValue【児童館】&#10;一人当たり面積"/>
        <xdr:cNvSpPr txBox="1"/>
      </xdr:nvSpPr>
      <xdr:spPr>
        <a:xfrm>
          <a:off x="20199427" y="1412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77995</xdr:rowOff>
    </xdr:from>
    <xdr:ext cx="469744" cy="259045"/>
    <xdr:sp macro="" textlink="">
      <xdr:nvSpPr>
        <xdr:cNvPr id="698" name="n_3aveValue【児童館】&#10;一人当たり面積"/>
        <xdr:cNvSpPr txBox="1"/>
      </xdr:nvSpPr>
      <xdr:spPr>
        <a:xfrm>
          <a:off x="1931042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146575</xdr:rowOff>
    </xdr:from>
    <xdr:ext cx="469744" cy="259045"/>
    <xdr:sp macro="" textlink="">
      <xdr:nvSpPr>
        <xdr:cNvPr id="699" name="n_4aveValue【児童館】&#10;一人当たり面積"/>
        <xdr:cNvSpPr txBox="1"/>
      </xdr:nvSpPr>
      <xdr:spPr>
        <a:xfrm>
          <a:off x="18421427" y="1420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125747</xdr:rowOff>
    </xdr:from>
    <xdr:ext cx="469744" cy="259045"/>
    <xdr:sp macro="" textlink="">
      <xdr:nvSpPr>
        <xdr:cNvPr id="700" name="n_1mainValue【児童館】&#10;一人当たり面積"/>
        <xdr:cNvSpPr txBox="1"/>
      </xdr:nvSpPr>
      <xdr:spPr>
        <a:xfrm>
          <a:off x="21075727" y="1452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701" name="n_2mainValue【児童館】&#10;一人当たり面積"/>
        <xdr:cNvSpPr txBox="1"/>
      </xdr:nvSpPr>
      <xdr:spPr>
        <a:xfrm>
          <a:off x="2019942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139464</xdr:rowOff>
    </xdr:from>
    <xdr:ext cx="469744" cy="259045"/>
    <xdr:sp macro="" textlink="">
      <xdr:nvSpPr>
        <xdr:cNvPr id="702" name="n_3mainValue【児童館】&#10;一人当たり面積"/>
        <xdr:cNvSpPr txBox="1"/>
      </xdr:nvSpPr>
      <xdr:spPr>
        <a:xfrm>
          <a:off x="19310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03" name="正方形/長方形 70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04" name="正方形/長方形 70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05" name="正方形/長方形 70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06" name="正方形/長方形 70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07" name="正方形/長方形 70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08" name="正方形/長方形 70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9" name="正方形/長方形 70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10" name="正方形/長方形 709"/>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11" name="テキスト ボックス 710"/>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12" name="直線コネクタ 711"/>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13" name="テキスト ボックス 712"/>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14" name="直線コネクタ 713"/>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15" name="テキスト ボックス 714"/>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16" name="直線コネクタ 715"/>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17" name="テキスト ボックス 716"/>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18" name="直線コネクタ 717"/>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19" name="テキスト ボックス 718"/>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20" name="直線コネクタ 719"/>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21" name="テキスト ボックス 720"/>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22" name="直線コネクタ 721"/>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23" name="テキスト ボックス 722"/>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24" name="直線コネクタ 72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25" name="テキスト ボックス 724"/>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2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59055</xdr:rowOff>
    </xdr:from>
    <xdr:to>
      <xdr:col>85</xdr:col>
      <xdr:colOff>126364</xdr:colOff>
      <xdr:row>108</xdr:row>
      <xdr:rowOff>152400</xdr:rowOff>
    </xdr:to>
    <xdr:cxnSp macro="">
      <xdr:nvCxnSpPr>
        <xdr:cNvPr id="727" name="直線コネクタ 726"/>
        <xdr:cNvCxnSpPr/>
      </xdr:nvCxnSpPr>
      <xdr:spPr>
        <a:xfrm flipV="1">
          <a:off x="16318864" y="17032605"/>
          <a:ext cx="0" cy="1636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28" name="【公民館】&#10;有形固定資産減価償却率最小値テキスト"/>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29" name="直線コネクタ 728"/>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5732</xdr:rowOff>
    </xdr:from>
    <xdr:ext cx="405111" cy="259045"/>
    <xdr:sp macro="" textlink="">
      <xdr:nvSpPr>
        <xdr:cNvPr id="730" name="【公民館】&#10;有形固定資産減価償却率最大値テキスト"/>
        <xdr:cNvSpPr txBox="1"/>
      </xdr:nvSpPr>
      <xdr:spPr>
        <a:xfrm>
          <a:off x="16357600" y="1680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59055</xdr:rowOff>
    </xdr:from>
    <xdr:to>
      <xdr:col>86</xdr:col>
      <xdr:colOff>25400</xdr:colOff>
      <xdr:row>99</xdr:row>
      <xdr:rowOff>59055</xdr:rowOff>
    </xdr:to>
    <xdr:cxnSp macro="">
      <xdr:nvCxnSpPr>
        <xdr:cNvPr id="731" name="直線コネクタ 730"/>
        <xdr:cNvCxnSpPr/>
      </xdr:nvCxnSpPr>
      <xdr:spPr>
        <a:xfrm>
          <a:off x="16230600" y="1703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118763</xdr:rowOff>
    </xdr:from>
    <xdr:ext cx="405111" cy="259045"/>
    <xdr:sp macro="" textlink="">
      <xdr:nvSpPr>
        <xdr:cNvPr id="732" name="【公民館】&#10;有形固定資産減価償却率平均値テキスト"/>
        <xdr:cNvSpPr txBox="1"/>
      </xdr:nvSpPr>
      <xdr:spPr>
        <a:xfrm>
          <a:off x="16357600" y="179495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95886</xdr:rowOff>
    </xdr:from>
    <xdr:to>
      <xdr:col>85</xdr:col>
      <xdr:colOff>177800</xdr:colOff>
      <xdr:row>106</xdr:row>
      <xdr:rowOff>26036</xdr:rowOff>
    </xdr:to>
    <xdr:sp macro="" textlink="">
      <xdr:nvSpPr>
        <xdr:cNvPr id="733" name="フローチャート: 判断 732"/>
        <xdr:cNvSpPr/>
      </xdr:nvSpPr>
      <xdr:spPr>
        <a:xfrm>
          <a:off x="16268700" y="1809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86361</xdr:rowOff>
    </xdr:from>
    <xdr:to>
      <xdr:col>81</xdr:col>
      <xdr:colOff>101600</xdr:colOff>
      <xdr:row>106</xdr:row>
      <xdr:rowOff>16511</xdr:rowOff>
    </xdr:to>
    <xdr:sp macro="" textlink="">
      <xdr:nvSpPr>
        <xdr:cNvPr id="734" name="フローチャート: 判断 733"/>
        <xdr:cNvSpPr/>
      </xdr:nvSpPr>
      <xdr:spPr>
        <a:xfrm>
          <a:off x="15430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52070</xdr:rowOff>
    </xdr:from>
    <xdr:to>
      <xdr:col>76</xdr:col>
      <xdr:colOff>165100</xdr:colOff>
      <xdr:row>105</xdr:row>
      <xdr:rowOff>153670</xdr:rowOff>
    </xdr:to>
    <xdr:sp macro="" textlink="">
      <xdr:nvSpPr>
        <xdr:cNvPr id="735" name="フローチャート: 判断 734"/>
        <xdr:cNvSpPr/>
      </xdr:nvSpPr>
      <xdr:spPr>
        <a:xfrm>
          <a:off x="14541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92075</xdr:rowOff>
    </xdr:from>
    <xdr:to>
      <xdr:col>72</xdr:col>
      <xdr:colOff>38100</xdr:colOff>
      <xdr:row>106</xdr:row>
      <xdr:rowOff>22225</xdr:rowOff>
    </xdr:to>
    <xdr:sp macro="" textlink="">
      <xdr:nvSpPr>
        <xdr:cNvPr id="736" name="フローチャート: 判断 735"/>
        <xdr:cNvSpPr/>
      </xdr:nvSpPr>
      <xdr:spPr>
        <a:xfrm>
          <a:off x="13652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76836</xdr:rowOff>
    </xdr:from>
    <xdr:to>
      <xdr:col>67</xdr:col>
      <xdr:colOff>101600</xdr:colOff>
      <xdr:row>106</xdr:row>
      <xdr:rowOff>6986</xdr:rowOff>
    </xdr:to>
    <xdr:sp macro="" textlink="">
      <xdr:nvSpPr>
        <xdr:cNvPr id="737" name="フローチャート: 判断 736"/>
        <xdr:cNvSpPr/>
      </xdr:nvSpPr>
      <xdr:spPr>
        <a:xfrm>
          <a:off x="12763500" y="1807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38" name="テキスト ボックス 73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39" name="テキスト ボックス 73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40" name="テキスト ボックス 73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41" name="テキスト ボックス 74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42" name="テキスト ボックス 74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57786</xdr:rowOff>
    </xdr:from>
    <xdr:to>
      <xdr:col>85</xdr:col>
      <xdr:colOff>177800</xdr:colOff>
      <xdr:row>107</xdr:row>
      <xdr:rowOff>159386</xdr:rowOff>
    </xdr:to>
    <xdr:sp macro="" textlink="">
      <xdr:nvSpPr>
        <xdr:cNvPr id="743" name="楕円 742"/>
        <xdr:cNvSpPr/>
      </xdr:nvSpPr>
      <xdr:spPr>
        <a:xfrm>
          <a:off x="16268700" y="1840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36213</xdr:rowOff>
    </xdr:from>
    <xdr:ext cx="405111" cy="259045"/>
    <xdr:sp macro="" textlink="">
      <xdr:nvSpPr>
        <xdr:cNvPr id="744" name="【公民館】&#10;有形固定資産減価償却率該当値テキスト"/>
        <xdr:cNvSpPr txBox="1"/>
      </xdr:nvSpPr>
      <xdr:spPr>
        <a:xfrm>
          <a:off x="16357600" y="18381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31114</xdr:rowOff>
    </xdr:from>
    <xdr:to>
      <xdr:col>81</xdr:col>
      <xdr:colOff>101600</xdr:colOff>
      <xdr:row>107</xdr:row>
      <xdr:rowOff>132714</xdr:rowOff>
    </xdr:to>
    <xdr:sp macro="" textlink="">
      <xdr:nvSpPr>
        <xdr:cNvPr id="745" name="楕円 744"/>
        <xdr:cNvSpPr/>
      </xdr:nvSpPr>
      <xdr:spPr>
        <a:xfrm>
          <a:off x="15430500" y="1837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81914</xdr:rowOff>
    </xdr:from>
    <xdr:to>
      <xdr:col>85</xdr:col>
      <xdr:colOff>127000</xdr:colOff>
      <xdr:row>107</xdr:row>
      <xdr:rowOff>108586</xdr:rowOff>
    </xdr:to>
    <xdr:cxnSp macro="">
      <xdr:nvCxnSpPr>
        <xdr:cNvPr id="746" name="直線コネクタ 745"/>
        <xdr:cNvCxnSpPr/>
      </xdr:nvCxnSpPr>
      <xdr:spPr>
        <a:xfrm>
          <a:off x="15481300" y="18427064"/>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4445</xdr:rowOff>
    </xdr:from>
    <xdr:to>
      <xdr:col>76</xdr:col>
      <xdr:colOff>165100</xdr:colOff>
      <xdr:row>107</xdr:row>
      <xdr:rowOff>106045</xdr:rowOff>
    </xdr:to>
    <xdr:sp macro="" textlink="">
      <xdr:nvSpPr>
        <xdr:cNvPr id="747" name="楕円 746"/>
        <xdr:cNvSpPr/>
      </xdr:nvSpPr>
      <xdr:spPr>
        <a:xfrm>
          <a:off x="14541500" y="1834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55245</xdr:rowOff>
    </xdr:from>
    <xdr:to>
      <xdr:col>81</xdr:col>
      <xdr:colOff>50800</xdr:colOff>
      <xdr:row>107</xdr:row>
      <xdr:rowOff>81914</xdr:rowOff>
    </xdr:to>
    <xdr:cxnSp macro="">
      <xdr:nvCxnSpPr>
        <xdr:cNvPr id="748" name="直線コネクタ 747"/>
        <xdr:cNvCxnSpPr/>
      </xdr:nvCxnSpPr>
      <xdr:spPr>
        <a:xfrm>
          <a:off x="14592300" y="18400395"/>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120650</xdr:rowOff>
    </xdr:from>
    <xdr:to>
      <xdr:col>72</xdr:col>
      <xdr:colOff>38100</xdr:colOff>
      <xdr:row>107</xdr:row>
      <xdr:rowOff>50800</xdr:rowOff>
    </xdr:to>
    <xdr:sp macro="" textlink="">
      <xdr:nvSpPr>
        <xdr:cNvPr id="749" name="楕円 748"/>
        <xdr:cNvSpPr/>
      </xdr:nvSpPr>
      <xdr:spPr>
        <a:xfrm>
          <a:off x="13652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0</xdr:rowOff>
    </xdr:from>
    <xdr:to>
      <xdr:col>76</xdr:col>
      <xdr:colOff>114300</xdr:colOff>
      <xdr:row>107</xdr:row>
      <xdr:rowOff>55245</xdr:rowOff>
    </xdr:to>
    <xdr:cxnSp macro="">
      <xdr:nvCxnSpPr>
        <xdr:cNvPr id="750" name="直線コネクタ 749"/>
        <xdr:cNvCxnSpPr/>
      </xdr:nvCxnSpPr>
      <xdr:spPr>
        <a:xfrm>
          <a:off x="13703300" y="183451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33038</xdr:rowOff>
    </xdr:from>
    <xdr:ext cx="405111" cy="259045"/>
    <xdr:sp macro="" textlink="">
      <xdr:nvSpPr>
        <xdr:cNvPr id="751" name="n_1aveValue【公民館】&#10;有形固定資産減価償却率"/>
        <xdr:cNvSpPr txBox="1"/>
      </xdr:nvSpPr>
      <xdr:spPr>
        <a:xfrm>
          <a:off x="15266044" y="1786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170197</xdr:rowOff>
    </xdr:from>
    <xdr:ext cx="405111" cy="259045"/>
    <xdr:sp macro="" textlink="">
      <xdr:nvSpPr>
        <xdr:cNvPr id="752" name="n_2aveValue【公民館】&#10;有形固定資産減価償却率"/>
        <xdr:cNvSpPr txBox="1"/>
      </xdr:nvSpPr>
      <xdr:spPr>
        <a:xfrm>
          <a:off x="14389744" y="1782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38752</xdr:rowOff>
    </xdr:from>
    <xdr:ext cx="405111" cy="259045"/>
    <xdr:sp macro="" textlink="">
      <xdr:nvSpPr>
        <xdr:cNvPr id="753" name="n_3aveValue【公民館】&#10;有形固定資産減価償却率"/>
        <xdr:cNvSpPr txBox="1"/>
      </xdr:nvSpPr>
      <xdr:spPr>
        <a:xfrm>
          <a:off x="135007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23513</xdr:rowOff>
    </xdr:from>
    <xdr:ext cx="405111" cy="259045"/>
    <xdr:sp macro="" textlink="">
      <xdr:nvSpPr>
        <xdr:cNvPr id="754" name="n_4aveValue【公民館】&#10;有形固定資産減価償却率"/>
        <xdr:cNvSpPr txBox="1"/>
      </xdr:nvSpPr>
      <xdr:spPr>
        <a:xfrm>
          <a:off x="12611744" y="1785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123841</xdr:rowOff>
    </xdr:from>
    <xdr:ext cx="405111" cy="259045"/>
    <xdr:sp macro="" textlink="">
      <xdr:nvSpPr>
        <xdr:cNvPr id="755" name="n_1mainValue【公民館】&#10;有形固定資産減価償却率"/>
        <xdr:cNvSpPr txBox="1"/>
      </xdr:nvSpPr>
      <xdr:spPr>
        <a:xfrm>
          <a:off x="15266044" y="1846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97172</xdr:rowOff>
    </xdr:from>
    <xdr:ext cx="405111" cy="259045"/>
    <xdr:sp macro="" textlink="">
      <xdr:nvSpPr>
        <xdr:cNvPr id="756" name="n_2mainValue【公民館】&#10;有形固定資産減価償却率"/>
        <xdr:cNvSpPr txBox="1"/>
      </xdr:nvSpPr>
      <xdr:spPr>
        <a:xfrm>
          <a:off x="14389744" y="184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41927</xdr:rowOff>
    </xdr:from>
    <xdr:ext cx="405111" cy="259045"/>
    <xdr:sp macro="" textlink="">
      <xdr:nvSpPr>
        <xdr:cNvPr id="757" name="n_3mainValue【公民館】&#10;有形固定資産減価償却率"/>
        <xdr:cNvSpPr txBox="1"/>
      </xdr:nvSpPr>
      <xdr:spPr>
        <a:xfrm>
          <a:off x="13500744" y="183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58" name="正方形/長方形 75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9" name="正方形/長方形 75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60" name="正方形/長方形 75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61" name="正方形/長方形 76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2" name="正方形/長方形 76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3" name="正方形/長方形 76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4" name="正方形/長方形 76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5" name="正方形/長方形 76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66" name="テキスト ボックス 76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67" name="直線コネクタ 76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68" name="直線コネクタ 76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69" name="テキスト ボックス 76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70" name="直線コネクタ 76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71" name="テキスト ボックス 77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72" name="直線コネクタ 77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73" name="テキスト ボックス 77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74" name="直線コネクタ 77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75" name="テキスト ボックス 77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76" name="直線コネクタ 77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77" name="テキスト ボックス 77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78" name="直線コネクタ 77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9" name="テキスト ボックス 77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80"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16002</xdr:rowOff>
    </xdr:from>
    <xdr:to>
      <xdr:col>116</xdr:col>
      <xdr:colOff>62864</xdr:colOff>
      <xdr:row>108</xdr:row>
      <xdr:rowOff>139446</xdr:rowOff>
    </xdr:to>
    <xdr:cxnSp macro="">
      <xdr:nvCxnSpPr>
        <xdr:cNvPr id="781" name="直線コネクタ 780"/>
        <xdr:cNvCxnSpPr/>
      </xdr:nvCxnSpPr>
      <xdr:spPr>
        <a:xfrm flipV="1">
          <a:off x="22160864" y="17332452"/>
          <a:ext cx="0" cy="1323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143273</xdr:rowOff>
    </xdr:from>
    <xdr:ext cx="469744" cy="259045"/>
    <xdr:sp macro="" textlink="">
      <xdr:nvSpPr>
        <xdr:cNvPr id="782" name="【公民館】&#10;一人当たり面積最小値テキスト"/>
        <xdr:cNvSpPr txBox="1"/>
      </xdr:nvSpPr>
      <xdr:spPr>
        <a:xfrm>
          <a:off x="22199600" y="1865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139446</xdr:rowOff>
    </xdr:from>
    <xdr:to>
      <xdr:col>116</xdr:col>
      <xdr:colOff>152400</xdr:colOff>
      <xdr:row>108</xdr:row>
      <xdr:rowOff>139446</xdr:rowOff>
    </xdr:to>
    <xdr:cxnSp macro="">
      <xdr:nvCxnSpPr>
        <xdr:cNvPr id="783" name="直線コネクタ 782"/>
        <xdr:cNvCxnSpPr/>
      </xdr:nvCxnSpPr>
      <xdr:spPr>
        <a:xfrm>
          <a:off x="22072600" y="1865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134129</xdr:rowOff>
    </xdr:from>
    <xdr:ext cx="469744" cy="259045"/>
    <xdr:sp macro="" textlink="">
      <xdr:nvSpPr>
        <xdr:cNvPr id="784" name="【公民館】&#10;一人当たり面積最大値テキスト"/>
        <xdr:cNvSpPr txBox="1"/>
      </xdr:nvSpPr>
      <xdr:spPr>
        <a:xfrm>
          <a:off x="22199600" y="1710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16002</xdr:rowOff>
    </xdr:from>
    <xdr:to>
      <xdr:col>116</xdr:col>
      <xdr:colOff>152400</xdr:colOff>
      <xdr:row>101</xdr:row>
      <xdr:rowOff>16002</xdr:rowOff>
    </xdr:to>
    <xdr:cxnSp macro="">
      <xdr:nvCxnSpPr>
        <xdr:cNvPr id="785" name="直線コネクタ 784"/>
        <xdr:cNvCxnSpPr/>
      </xdr:nvCxnSpPr>
      <xdr:spPr>
        <a:xfrm>
          <a:off x="22072600" y="1733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122699</xdr:rowOff>
    </xdr:from>
    <xdr:ext cx="469744" cy="259045"/>
    <xdr:sp macro="" textlink="">
      <xdr:nvSpPr>
        <xdr:cNvPr id="786" name="【公民館】&#10;一人当たり面積平均値テキスト"/>
        <xdr:cNvSpPr txBox="1"/>
      </xdr:nvSpPr>
      <xdr:spPr>
        <a:xfrm>
          <a:off x="22199600" y="182963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144272</xdr:rowOff>
    </xdr:from>
    <xdr:to>
      <xdr:col>116</xdr:col>
      <xdr:colOff>114300</xdr:colOff>
      <xdr:row>107</xdr:row>
      <xdr:rowOff>74422</xdr:rowOff>
    </xdr:to>
    <xdr:sp macro="" textlink="">
      <xdr:nvSpPr>
        <xdr:cNvPr id="787" name="フローチャート: 判断 786"/>
        <xdr:cNvSpPr/>
      </xdr:nvSpPr>
      <xdr:spPr>
        <a:xfrm>
          <a:off x="22110700" y="1831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156463</xdr:rowOff>
    </xdr:from>
    <xdr:to>
      <xdr:col>112</xdr:col>
      <xdr:colOff>38100</xdr:colOff>
      <xdr:row>107</xdr:row>
      <xdr:rowOff>86613</xdr:rowOff>
    </xdr:to>
    <xdr:sp macro="" textlink="">
      <xdr:nvSpPr>
        <xdr:cNvPr id="788" name="フローチャート: 判断 787"/>
        <xdr:cNvSpPr/>
      </xdr:nvSpPr>
      <xdr:spPr>
        <a:xfrm>
          <a:off x="21272500" y="18330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158750</xdr:rowOff>
    </xdr:from>
    <xdr:to>
      <xdr:col>107</xdr:col>
      <xdr:colOff>101600</xdr:colOff>
      <xdr:row>107</xdr:row>
      <xdr:rowOff>88900</xdr:rowOff>
    </xdr:to>
    <xdr:sp macro="" textlink="">
      <xdr:nvSpPr>
        <xdr:cNvPr id="789" name="フローチャート: 判断 788"/>
        <xdr:cNvSpPr/>
      </xdr:nvSpPr>
      <xdr:spPr>
        <a:xfrm>
          <a:off x="20383500" y="18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148844</xdr:rowOff>
    </xdr:from>
    <xdr:to>
      <xdr:col>102</xdr:col>
      <xdr:colOff>165100</xdr:colOff>
      <xdr:row>107</xdr:row>
      <xdr:rowOff>78994</xdr:rowOff>
    </xdr:to>
    <xdr:sp macro="" textlink="">
      <xdr:nvSpPr>
        <xdr:cNvPr id="790" name="フローチャート: 判断 789"/>
        <xdr:cNvSpPr/>
      </xdr:nvSpPr>
      <xdr:spPr>
        <a:xfrm>
          <a:off x="19494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143511</xdr:rowOff>
    </xdr:from>
    <xdr:to>
      <xdr:col>98</xdr:col>
      <xdr:colOff>38100</xdr:colOff>
      <xdr:row>107</xdr:row>
      <xdr:rowOff>73661</xdr:rowOff>
    </xdr:to>
    <xdr:sp macro="" textlink="">
      <xdr:nvSpPr>
        <xdr:cNvPr id="791" name="フローチャート: 判断 790"/>
        <xdr:cNvSpPr/>
      </xdr:nvSpPr>
      <xdr:spPr>
        <a:xfrm>
          <a:off x="18605500" y="1831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92" name="テキスト ボックス 79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93" name="テキスト ボックス 79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94" name="テキスト ボックス 79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95" name="テキスト ボックス 79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96" name="テキスト ボックス 79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165608</xdr:rowOff>
    </xdr:from>
    <xdr:to>
      <xdr:col>116</xdr:col>
      <xdr:colOff>114300</xdr:colOff>
      <xdr:row>105</xdr:row>
      <xdr:rowOff>95758</xdr:rowOff>
    </xdr:to>
    <xdr:sp macro="" textlink="">
      <xdr:nvSpPr>
        <xdr:cNvPr id="797" name="楕円 796"/>
        <xdr:cNvSpPr/>
      </xdr:nvSpPr>
      <xdr:spPr>
        <a:xfrm>
          <a:off x="22110700" y="1799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17035</xdr:rowOff>
    </xdr:from>
    <xdr:ext cx="469744" cy="259045"/>
    <xdr:sp macro="" textlink="">
      <xdr:nvSpPr>
        <xdr:cNvPr id="798" name="【公民館】&#10;一人当たり面積該当値テキスト"/>
        <xdr:cNvSpPr txBox="1"/>
      </xdr:nvSpPr>
      <xdr:spPr>
        <a:xfrm>
          <a:off x="22199600" y="1784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43687</xdr:rowOff>
    </xdr:from>
    <xdr:to>
      <xdr:col>112</xdr:col>
      <xdr:colOff>38100</xdr:colOff>
      <xdr:row>105</xdr:row>
      <xdr:rowOff>145287</xdr:rowOff>
    </xdr:to>
    <xdr:sp macro="" textlink="">
      <xdr:nvSpPr>
        <xdr:cNvPr id="799" name="楕円 798"/>
        <xdr:cNvSpPr/>
      </xdr:nvSpPr>
      <xdr:spPr>
        <a:xfrm>
          <a:off x="21272500" y="1804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44958</xdr:rowOff>
    </xdr:from>
    <xdr:to>
      <xdr:col>116</xdr:col>
      <xdr:colOff>63500</xdr:colOff>
      <xdr:row>105</xdr:row>
      <xdr:rowOff>94487</xdr:rowOff>
    </xdr:to>
    <xdr:cxnSp macro="">
      <xdr:nvCxnSpPr>
        <xdr:cNvPr id="800" name="直線コネクタ 799"/>
        <xdr:cNvCxnSpPr/>
      </xdr:nvCxnSpPr>
      <xdr:spPr>
        <a:xfrm flipV="1">
          <a:off x="21323300" y="18047208"/>
          <a:ext cx="838200" cy="49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18542</xdr:rowOff>
    </xdr:from>
    <xdr:to>
      <xdr:col>107</xdr:col>
      <xdr:colOff>101600</xdr:colOff>
      <xdr:row>106</xdr:row>
      <xdr:rowOff>120142</xdr:rowOff>
    </xdr:to>
    <xdr:sp macro="" textlink="">
      <xdr:nvSpPr>
        <xdr:cNvPr id="801" name="楕円 800"/>
        <xdr:cNvSpPr/>
      </xdr:nvSpPr>
      <xdr:spPr>
        <a:xfrm>
          <a:off x="20383500" y="18192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94487</xdr:rowOff>
    </xdr:from>
    <xdr:to>
      <xdr:col>111</xdr:col>
      <xdr:colOff>177800</xdr:colOff>
      <xdr:row>106</xdr:row>
      <xdr:rowOff>69342</xdr:rowOff>
    </xdr:to>
    <xdr:cxnSp macro="">
      <xdr:nvCxnSpPr>
        <xdr:cNvPr id="802" name="直線コネクタ 801"/>
        <xdr:cNvCxnSpPr/>
      </xdr:nvCxnSpPr>
      <xdr:spPr>
        <a:xfrm flipV="1">
          <a:off x="20434300" y="18096737"/>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70358</xdr:rowOff>
    </xdr:from>
    <xdr:to>
      <xdr:col>102</xdr:col>
      <xdr:colOff>165100</xdr:colOff>
      <xdr:row>106</xdr:row>
      <xdr:rowOff>508</xdr:rowOff>
    </xdr:to>
    <xdr:sp macro="" textlink="">
      <xdr:nvSpPr>
        <xdr:cNvPr id="803" name="楕円 802"/>
        <xdr:cNvSpPr/>
      </xdr:nvSpPr>
      <xdr:spPr>
        <a:xfrm>
          <a:off x="19494500" y="1807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121158</xdr:rowOff>
    </xdr:from>
    <xdr:to>
      <xdr:col>107</xdr:col>
      <xdr:colOff>50800</xdr:colOff>
      <xdr:row>106</xdr:row>
      <xdr:rowOff>69342</xdr:rowOff>
    </xdr:to>
    <xdr:cxnSp macro="">
      <xdr:nvCxnSpPr>
        <xdr:cNvPr id="804" name="直線コネクタ 803"/>
        <xdr:cNvCxnSpPr/>
      </xdr:nvCxnSpPr>
      <xdr:spPr>
        <a:xfrm>
          <a:off x="19545300" y="18123408"/>
          <a:ext cx="889000" cy="11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77740</xdr:rowOff>
    </xdr:from>
    <xdr:ext cx="469744" cy="259045"/>
    <xdr:sp macro="" textlink="">
      <xdr:nvSpPr>
        <xdr:cNvPr id="805" name="n_1aveValue【公民館】&#10;一人当たり面積"/>
        <xdr:cNvSpPr txBox="1"/>
      </xdr:nvSpPr>
      <xdr:spPr>
        <a:xfrm>
          <a:off x="21075727" y="1842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80027</xdr:rowOff>
    </xdr:from>
    <xdr:ext cx="469744" cy="259045"/>
    <xdr:sp macro="" textlink="">
      <xdr:nvSpPr>
        <xdr:cNvPr id="806" name="n_2aveValue【公民館】&#10;一人当たり面積"/>
        <xdr:cNvSpPr txBox="1"/>
      </xdr:nvSpPr>
      <xdr:spPr>
        <a:xfrm>
          <a:off x="20199427"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70121</xdr:rowOff>
    </xdr:from>
    <xdr:ext cx="469744" cy="259045"/>
    <xdr:sp macro="" textlink="">
      <xdr:nvSpPr>
        <xdr:cNvPr id="807" name="n_3aveValue【公民館】&#10;一人当たり面積"/>
        <xdr:cNvSpPr txBox="1"/>
      </xdr:nvSpPr>
      <xdr:spPr>
        <a:xfrm>
          <a:off x="19310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90188</xdr:rowOff>
    </xdr:from>
    <xdr:ext cx="469744" cy="259045"/>
    <xdr:sp macro="" textlink="">
      <xdr:nvSpPr>
        <xdr:cNvPr id="808" name="n_4aveValue【公民館】&#10;一人当たり面積"/>
        <xdr:cNvSpPr txBox="1"/>
      </xdr:nvSpPr>
      <xdr:spPr>
        <a:xfrm>
          <a:off x="18421427" y="1809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161814</xdr:rowOff>
    </xdr:from>
    <xdr:ext cx="469744" cy="259045"/>
    <xdr:sp macro="" textlink="">
      <xdr:nvSpPr>
        <xdr:cNvPr id="809" name="n_1mainValue【公民館】&#10;一人当たり面積"/>
        <xdr:cNvSpPr txBox="1"/>
      </xdr:nvSpPr>
      <xdr:spPr>
        <a:xfrm>
          <a:off x="21075727" y="17821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136669</xdr:rowOff>
    </xdr:from>
    <xdr:ext cx="469744" cy="259045"/>
    <xdr:sp macro="" textlink="">
      <xdr:nvSpPr>
        <xdr:cNvPr id="810" name="n_2mainValue【公民館】&#10;一人当たり面積"/>
        <xdr:cNvSpPr txBox="1"/>
      </xdr:nvSpPr>
      <xdr:spPr>
        <a:xfrm>
          <a:off x="20199427" y="1796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17035</xdr:rowOff>
    </xdr:from>
    <xdr:ext cx="469744" cy="259045"/>
    <xdr:sp macro="" textlink="">
      <xdr:nvSpPr>
        <xdr:cNvPr id="811" name="n_3mainValue【公民館】&#10;一人当たり面積"/>
        <xdr:cNvSpPr txBox="1"/>
      </xdr:nvSpPr>
      <xdr:spPr>
        <a:xfrm>
          <a:off x="19310427" y="1784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12" name="正方形/長方形 811"/>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13" name="正方形/長方形 81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14" name="テキスト ボックス 813"/>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類似団体と比較して特に有形固定資産減価償却率が高くなっている施設は、道路、認定こども園・幼稚園・保育所、公民館であり、特に低くなっている施設は橋りょうである。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人口一人当たりの面積について、類似団体より高くなっている施設は、学校施設、公営住宅、公民館であり、特に低くなっている施設は橋りょうである。</a:t>
          </a:r>
          <a:endParaRPr lang="ja-JP" altLang="ja-JP" sz="1400">
            <a:effectLst/>
          </a:endParaRPr>
        </a:p>
        <a:p>
          <a:r>
            <a:rPr kumimoji="1" lang="ja-JP" altLang="ja-JP" sz="1100">
              <a:solidFill>
                <a:schemeClr val="dk1"/>
              </a:solidFill>
              <a:effectLst/>
              <a:latin typeface="+mn-lt"/>
              <a:ea typeface="+mn-ea"/>
              <a:cs typeface="+mn-cs"/>
            </a:rPr>
            <a:t>　いずれの施設においても、長寿命化計画に基づ</a:t>
          </a:r>
          <a:r>
            <a:rPr kumimoji="1" lang="ja-JP" altLang="en-US" sz="1100">
              <a:solidFill>
                <a:schemeClr val="dk1"/>
              </a:solidFill>
              <a:effectLst/>
              <a:latin typeface="+mn-lt"/>
              <a:ea typeface="+mn-ea"/>
              <a:cs typeface="+mn-cs"/>
            </a:rPr>
            <a:t>き</a:t>
          </a:r>
          <a:r>
            <a:rPr kumimoji="1" lang="ja-JP" altLang="ja-JP" sz="1100">
              <a:solidFill>
                <a:schemeClr val="dk1"/>
              </a:solidFill>
              <a:effectLst/>
              <a:latin typeface="+mn-lt"/>
              <a:ea typeface="+mn-ea"/>
              <a:cs typeface="+mn-cs"/>
            </a:rPr>
            <a:t>老朽化対策等に取り組んでいく</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北海道江差町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6,820
6,785
109.48
6,856,442
6,648,727
186,924
3,593,980
5,664,690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12.3
44.8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60" name="直線コネクタ 59"/>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61" name="テキスト ボックス 60"/>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62" name="直線コネクタ 61"/>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63" name="テキスト ボックス 62"/>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64" name="直線コネクタ 63"/>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65" name="テキスト ボックス 64"/>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66" name="直線コネクタ 65"/>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67" name="テキスト ボックス 66"/>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68" name="直線コネクタ 6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69" name="テキスト ボックス 68"/>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41148</xdr:rowOff>
    </xdr:from>
    <xdr:to>
      <xdr:col>24</xdr:col>
      <xdr:colOff>62865</xdr:colOff>
      <xdr:row>64</xdr:row>
      <xdr:rowOff>0</xdr:rowOff>
    </xdr:to>
    <xdr:cxnSp macro="">
      <xdr:nvCxnSpPr>
        <xdr:cNvPr id="71" name="直線コネクタ 70"/>
        <xdr:cNvCxnSpPr/>
      </xdr:nvCxnSpPr>
      <xdr:spPr>
        <a:xfrm flipV="1">
          <a:off x="4634865" y="9642348"/>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69744" cy="259045"/>
    <xdr:sp macro="" textlink="">
      <xdr:nvSpPr>
        <xdr:cNvPr id="72" name="【体育館・プール】&#10;有形固定資産減価償却率最小値テキスト"/>
        <xdr:cNvSpPr txBox="1"/>
      </xdr:nvSpPr>
      <xdr:spPr>
        <a:xfrm>
          <a:off x="4673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73" name="直線コネクタ 72"/>
        <xdr:cNvCxnSpPr/>
      </xdr:nvCxnSpPr>
      <xdr:spPr>
        <a:xfrm>
          <a:off x="4546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159275</xdr:rowOff>
    </xdr:from>
    <xdr:ext cx="405111" cy="259045"/>
    <xdr:sp macro="" textlink="">
      <xdr:nvSpPr>
        <xdr:cNvPr id="74" name="【体育館・プール】&#10;有形固定資産減価償却率最大値テキスト"/>
        <xdr:cNvSpPr txBox="1"/>
      </xdr:nvSpPr>
      <xdr:spPr>
        <a:xfrm>
          <a:off x="4673600" y="9417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41148</xdr:rowOff>
    </xdr:from>
    <xdr:to>
      <xdr:col>24</xdr:col>
      <xdr:colOff>152400</xdr:colOff>
      <xdr:row>56</xdr:row>
      <xdr:rowOff>41148</xdr:rowOff>
    </xdr:to>
    <xdr:cxnSp macro="">
      <xdr:nvCxnSpPr>
        <xdr:cNvPr id="75" name="直線コネクタ 74"/>
        <xdr:cNvCxnSpPr/>
      </xdr:nvCxnSpPr>
      <xdr:spPr>
        <a:xfrm>
          <a:off x="4546600" y="9642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156227</xdr:rowOff>
    </xdr:from>
    <xdr:ext cx="405111" cy="259045"/>
    <xdr:sp macro="" textlink="">
      <xdr:nvSpPr>
        <xdr:cNvPr id="76" name="【体育館・プール】&#10;有形固定資産減価償却率平均値テキスト"/>
        <xdr:cNvSpPr txBox="1"/>
      </xdr:nvSpPr>
      <xdr:spPr>
        <a:xfrm>
          <a:off x="4673600" y="102717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6350</xdr:rowOff>
    </xdr:from>
    <xdr:to>
      <xdr:col>24</xdr:col>
      <xdr:colOff>114300</xdr:colOff>
      <xdr:row>60</xdr:row>
      <xdr:rowOff>107950</xdr:rowOff>
    </xdr:to>
    <xdr:sp macro="" textlink="">
      <xdr:nvSpPr>
        <xdr:cNvPr id="77" name="フローチャート: 判断 76"/>
        <xdr:cNvSpPr/>
      </xdr:nvSpPr>
      <xdr:spPr>
        <a:xfrm>
          <a:off x="45847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109220</xdr:rowOff>
    </xdr:from>
    <xdr:to>
      <xdr:col>20</xdr:col>
      <xdr:colOff>38100</xdr:colOff>
      <xdr:row>60</xdr:row>
      <xdr:rowOff>39370</xdr:rowOff>
    </xdr:to>
    <xdr:sp macro="" textlink="">
      <xdr:nvSpPr>
        <xdr:cNvPr id="78" name="フローチャート: 判断 77"/>
        <xdr:cNvSpPr/>
      </xdr:nvSpPr>
      <xdr:spPr>
        <a:xfrm>
          <a:off x="3746500" y="1022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84074</xdr:rowOff>
    </xdr:from>
    <xdr:to>
      <xdr:col>15</xdr:col>
      <xdr:colOff>101600</xdr:colOff>
      <xdr:row>60</xdr:row>
      <xdr:rowOff>14224</xdr:rowOff>
    </xdr:to>
    <xdr:sp macro="" textlink="">
      <xdr:nvSpPr>
        <xdr:cNvPr id="79" name="フローチャート: 判断 78"/>
        <xdr:cNvSpPr/>
      </xdr:nvSpPr>
      <xdr:spPr>
        <a:xfrm>
          <a:off x="2857500" y="1019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36068</xdr:rowOff>
    </xdr:from>
    <xdr:to>
      <xdr:col>10</xdr:col>
      <xdr:colOff>165100</xdr:colOff>
      <xdr:row>59</xdr:row>
      <xdr:rowOff>137668</xdr:rowOff>
    </xdr:to>
    <xdr:sp macro="" textlink="">
      <xdr:nvSpPr>
        <xdr:cNvPr id="80" name="フローチャート: 判断 79"/>
        <xdr:cNvSpPr/>
      </xdr:nvSpPr>
      <xdr:spPr>
        <a:xfrm>
          <a:off x="1968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29210</xdr:rowOff>
    </xdr:from>
    <xdr:to>
      <xdr:col>6</xdr:col>
      <xdr:colOff>38100</xdr:colOff>
      <xdr:row>59</xdr:row>
      <xdr:rowOff>130810</xdr:rowOff>
    </xdr:to>
    <xdr:sp macro="" textlink="">
      <xdr:nvSpPr>
        <xdr:cNvPr id="81" name="フローチャート: 判断 80"/>
        <xdr:cNvSpPr/>
      </xdr:nvSpPr>
      <xdr:spPr>
        <a:xfrm>
          <a:off x="1079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2" name="テキスト ボックス 8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3" name="テキスト ボックス 8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4" name="テキスト ボックス 8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5" name="テキスト ボックス 8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6" name="テキスト ボックス 8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138938</xdr:rowOff>
    </xdr:from>
    <xdr:to>
      <xdr:col>24</xdr:col>
      <xdr:colOff>114300</xdr:colOff>
      <xdr:row>60</xdr:row>
      <xdr:rowOff>69088</xdr:rowOff>
    </xdr:to>
    <xdr:sp macro="" textlink="">
      <xdr:nvSpPr>
        <xdr:cNvPr id="87" name="楕円 86"/>
        <xdr:cNvSpPr/>
      </xdr:nvSpPr>
      <xdr:spPr>
        <a:xfrm>
          <a:off x="4584700" y="10254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161815</xdr:rowOff>
    </xdr:from>
    <xdr:ext cx="405111" cy="259045"/>
    <xdr:sp macro="" textlink="">
      <xdr:nvSpPr>
        <xdr:cNvPr id="88" name="【体育館・プール】&#10;有形固定資産減価償却率該当値テキスト"/>
        <xdr:cNvSpPr txBox="1"/>
      </xdr:nvSpPr>
      <xdr:spPr>
        <a:xfrm>
          <a:off x="4673600" y="10105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106934</xdr:rowOff>
    </xdr:from>
    <xdr:to>
      <xdr:col>20</xdr:col>
      <xdr:colOff>38100</xdr:colOff>
      <xdr:row>60</xdr:row>
      <xdr:rowOff>37084</xdr:rowOff>
    </xdr:to>
    <xdr:sp macro="" textlink="">
      <xdr:nvSpPr>
        <xdr:cNvPr id="89" name="楕円 88"/>
        <xdr:cNvSpPr/>
      </xdr:nvSpPr>
      <xdr:spPr>
        <a:xfrm>
          <a:off x="3746500" y="1022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157734</xdr:rowOff>
    </xdr:from>
    <xdr:to>
      <xdr:col>24</xdr:col>
      <xdr:colOff>63500</xdr:colOff>
      <xdr:row>60</xdr:row>
      <xdr:rowOff>18288</xdr:rowOff>
    </xdr:to>
    <xdr:cxnSp macro="">
      <xdr:nvCxnSpPr>
        <xdr:cNvPr id="90" name="直線コネクタ 89"/>
        <xdr:cNvCxnSpPr/>
      </xdr:nvCxnSpPr>
      <xdr:spPr>
        <a:xfrm>
          <a:off x="3797300" y="1027328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145796</xdr:rowOff>
    </xdr:from>
    <xdr:to>
      <xdr:col>15</xdr:col>
      <xdr:colOff>101600</xdr:colOff>
      <xdr:row>60</xdr:row>
      <xdr:rowOff>75946</xdr:rowOff>
    </xdr:to>
    <xdr:sp macro="" textlink="">
      <xdr:nvSpPr>
        <xdr:cNvPr id="91" name="楕円 90"/>
        <xdr:cNvSpPr/>
      </xdr:nvSpPr>
      <xdr:spPr>
        <a:xfrm>
          <a:off x="2857500" y="102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157734</xdr:rowOff>
    </xdr:from>
    <xdr:to>
      <xdr:col>19</xdr:col>
      <xdr:colOff>177800</xdr:colOff>
      <xdr:row>60</xdr:row>
      <xdr:rowOff>25146</xdr:rowOff>
    </xdr:to>
    <xdr:cxnSp macro="">
      <xdr:nvCxnSpPr>
        <xdr:cNvPr id="92" name="直線コネクタ 91"/>
        <xdr:cNvCxnSpPr/>
      </xdr:nvCxnSpPr>
      <xdr:spPr>
        <a:xfrm flipV="1">
          <a:off x="2908300" y="1027328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40640</xdr:rowOff>
    </xdr:from>
    <xdr:to>
      <xdr:col>10</xdr:col>
      <xdr:colOff>165100</xdr:colOff>
      <xdr:row>56</xdr:row>
      <xdr:rowOff>142240</xdr:rowOff>
    </xdr:to>
    <xdr:sp macro="" textlink="">
      <xdr:nvSpPr>
        <xdr:cNvPr id="93" name="楕円 92"/>
        <xdr:cNvSpPr/>
      </xdr:nvSpPr>
      <xdr:spPr>
        <a:xfrm>
          <a:off x="1968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91440</xdr:rowOff>
    </xdr:from>
    <xdr:to>
      <xdr:col>15</xdr:col>
      <xdr:colOff>50800</xdr:colOff>
      <xdr:row>60</xdr:row>
      <xdr:rowOff>25146</xdr:rowOff>
    </xdr:to>
    <xdr:cxnSp macro="">
      <xdr:nvCxnSpPr>
        <xdr:cNvPr id="94" name="直線コネクタ 93"/>
        <xdr:cNvCxnSpPr/>
      </xdr:nvCxnSpPr>
      <xdr:spPr>
        <a:xfrm>
          <a:off x="2019300" y="9692640"/>
          <a:ext cx="889000" cy="61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30497</xdr:rowOff>
    </xdr:from>
    <xdr:ext cx="405111" cy="259045"/>
    <xdr:sp macro="" textlink="">
      <xdr:nvSpPr>
        <xdr:cNvPr id="95" name="n_1aveValue【体育館・プール】&#10;有形固定資産減価償却率"/>
        <xdr:cNvSpPr txBox="1"/>
      </xdr:nvSpPr>
      <xdr:spPr>
        <a:xfrm>
          <a:off x="3582044" y="1031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30751</xdr:rowOff>
    </xdr:from>
    <xdr:ext cx="405111" cy="259045"/>
    <xdr:sp macro="" textlink="">
      <xdr:nvSpPr>
        <xdr:cNvPr id="96" name="n_2aveValue【体育館・プール】&#10;有形固定資産減価償却率"/>
        <xdr:cNvSpPr txBox="1"/>
      </xdr:nvSpPr>
      <xdr:spPr>
        <a:xfrm>
          <a:off x="2705744" y="997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128795</xdr:rowOff>
    </xdr:from>
    <xdr:ext cx="405111" cy="259045"/>
    <xdr:sp macro="" textlink="">
      <xdr:nvSpPr>
        <xdr:cNvPr id="97" name="n_3aveValue【体育館・プール】&#10;有形固定資産減価償却率"/>
        <xdr:cNvSpPr txBox="1"/>
      </xdr:nvSpPr>
      <xdr:spPr>
        <a:xfrm>
          <a:off x="18167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147337</xdr:rowOff>
    </xdr:from>
    <xdr:ext cx="405111" cy="259045"/>
    <xdr:sp macro="" textlink="">
      <xdr:nvSpPr>
        <xdr:cNvPr id="98" name="n_4aveValue【体育館・プール】&#10;有形固定資産減価償却率"/>
        <xdr:cNvSpPr txBox="1"/>
      </xdr:nvSpPr>
      <xdr:spPr>
        <a:xfrm>
          <a:off x="927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53611</xdr:rowOff>
    </xdr:from>
    <xdr:ext cx="405111" cy="259045"/>
    <xdr:sp macro="" textlink="">
      <xdr:nvSpPr>
        <xdr:cNvPr id="99" name="n_1mainValue【体育館・プール】&#10;有形固定資産減価償却率"/>
        <xdr:cNvSpPr txBox="1"/>
      </xdr:nvSpPr>
      <xdr:spPr>
        <a:xfrm>
          <a:off x="3582044" y="9997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67073</xdr:rowOff>
    </xdr:from>
    <xdr:ext cx="405111" cy="259045"/>
    <xdr:sp macro="" textlink="">
      <xdr:nvSpPr>
        <xdr:cNvPr id="100" name="n_2mainValue【体育館・プール】&#10;有形固定資産減価償却率"/>
        <xdr:cNvSpPr txBox="1"/>
      </xdr:nvSpPr>
      <xdr:spPr>
        <a:xfrm>
          <a:off x="2705744" y="10354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158767</xdr:rowOff>
    </xdr:from>
    <xdr:ext cx="405111" cy="259045"/>
    <xdr:sp macro="" textlink="">
      <xdr:nvSpPr>
        <xdr:cNvPr id="101" name="n_3mainValue【体育館・プール】&#10;有形固定資産減価償却率"/>
        <xdr:cNvSpPr txBox="1"/>
      </xdr:nvSpPr>
      <xdr:spPr>
        <a:xfrm>
          <a:off x="18167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2" name="正方形/長方形 101"/>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3" name="正方形/長方形 102"/>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4" name="正方形/長方形 103"/>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5" name="正方形/長方形 104"/>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06" name="正方形/長方形 105"/>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07" name="正方形/長方形 106"/>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08" name="正方形/長方形 107"/>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09" name="正方形/長方形 108"/>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0" name="テキスト ボックス 109"/>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1" name="直線コネクタ 110"/>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2" name="直線コネクタ 111"/>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3" name="テキスト ボックス 112"/>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4" name="直線コネクタ 113"/>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5" name="テキスト ボックス 114"/>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16" name="直線コネクタ 115"/>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17" name="テキスト ボックス 116"/>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18" name="直線コネクタ 117"/>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19" name="テキスト ボックス 118"/>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0" name="直線コネクタ 119"/>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1" name="テキスト ボックス 120"/>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2" name="直線コネクタ 121"/>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3" name="テキスト ボックス 122"/>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4"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147828</xdr:rowOff>
    </xdr:from>
    <xdr:to>
      <xdr:col>54</xdr:col>
      <xdr:colOff>189865</xdr:colOff>
      <xdr:row>64</xdr:row>
      <xdr:rowOff>72009</xdr:rowOff>
    </xdr:to>
    <xdr:cxnSp macro="">
      <xdr:nvCxnSpPr>
        <xdr:cNvPr id="125" name="直線コネクタ 124"/>
        <xdr:cNvCxnSpPr/>
      </xdr:nvCxnSpPr>
      <xdr:spPr>
        <a:xfrm flipV="1">
          <a:off x="10476865" y="9749028"/>
          <a:ext cx="0" cy="1295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75836</xdr:rowOff>
    </xdr:from>
    <xdr:ext cx="469744" cy="259045"/>
    <xdr:sp macro="" textlink="">
      <xdr:nvSpPr>
        <xdr:cNvPr id="126" name="【体育館・プール】&#10;一人当たり面積最小値テキスト"/>
        <xdr:cNvSpPr txBox="1"/>
      </xdr:nvSpPr>
      <xdr:spPr>
        <a:xfrm>
          <a:off x="10515600" y="11048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72009</xdr:rowOff>
    </xdr:from>
    <xdr:to>
      <xdr:col>55</xdr:col>
      <xdr:colOff>88900</xdr:colOff>
      <xdr:row>64</xdr:row>
      <xdr:rowOff>72009</xdr:rowOff>
    </xdr:to>
    <xdr:cxnSp macro="">
      <xdr:nvCxnSpPr>
        <xdr:cNvPr id="127" name="直線コネクタ 126"/>
        <xdr:cNvCxnSpPr/>
      </xdr:nvCxnSpPr>
      <xdr:spPr>
        <a:xfrm>
          <a:off x="10388600" y="11044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94505</xdr:rowOff>
    </xdr:from>
    <xdr:ext cx="469744" cy="259045"/>
    <xdr:sp macro="" textlink="">
      <xdr:nvSpPr>
        <xdr:cNvPr id="128" name="【体育館・プール】&#10;一人当たり面積最大値テキスト"/>
        <xdr:cNvSpPr txBox="1"/>
      </xdr:nvSpPr>
      <xdr:spPr>
        <a:xfrm>
          <a:off x="10515600" y="952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147828</xdr:rowOff>
    </xdr:from>
    <xdr:to>
      <xdr:col>55</xdr:col>
      <xdr:colOff>88900</xdr:colOff>
      <xdr:row>56</xdr:row>
      <xdr:rowOff>147828</xdr:rowOff>
    </xdr:to>
    <xdr:cxnSp macro="">
      <xdr:nvCxnSpPr>
        <xdr:cNvPr id="129" name="直線コネクタ 128"/>
        <xdr:cNvCxnSpPr/>
      </xdr:nvCxnSpPr>
      <xdr:spPr>
        <a:xfrm>
          <a:off x="10388600" y="974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162577</xdr:rowOff>
    </xdr:from>
    <xdr:ext cx="469744" cy="259045"/>
    <xdr:sp macro="" textlink="">
      <xdr:nvSpPr>
        <xdr:cNvPr id="130" name="【体育館・プール】&#10;一人当たり面積平均値テキスト"/>
        <xdr:cNvSpPr txBox="1"/>
      </xdr:nvSpPr>
      <xdr:spPr>
        <a:xfrm>
          <a:off x="10515600" y="10621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139700</xdr:rowOff>
    </xdr:from>
    <xdr:to>
      <xdr:col>55</xdr:col>
      <xdr:colOff>50800</xdr:colOff>
      <xdr:row>63</xdr:row>
      <xdr:rowOff>69850</xdr:rowOff>
    </xdr:to>
    <xdr:sp macro="" textlink="">
      <xdr:nvSpPr>
        <xdr:cNvPr id="131" name="フローチャート: 判断 130"/>
        <xdr:cNvSpPr/>
      </xdr:nvSpPr>
      <xdr:spPr>
        <a:xfrm>
          <a:off x="10426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142748</xdr:rowOff>
    </xdr:from>
    <xdr:to>
      <xdr:col>50</xdr:col>
      <xdr:colOff>165100</xdr:colOff>
      <xdr:row>63</xdr:row>
      <xdr:rowOff>72898</xdr:rowOff>
    </xdr:to>
    <xdr:sp macro="" textlink="">
      <xdr:nvSpPr>
        <xdr:cNvPr id="132" name="フローチャート: 判断 131"/>
        <xdr:cNvSpPr/>
      </xdr:nvSpPr>
      <xdr:spPr>
        <a:xfrm>
          <a:off x="9588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145034</xdr:rowOff>
    </xdr:from>
    <xdr:to>
      <xdr:col>46</xdr:col>
      <xdr:colOff>38100</xdr:colOff>
      <xdr:row>63</xdr:row>
      <xdr:rowOff>75184</xdr:rowOff>
    </xdr:to>
    <xdr:sp macro="" textlink="">
      <xdr:nvSpPr>
        <xdr:cNvPr id="133" name="フローチャート: 判断 132"/>
        <xdr:cNvSpPr/>
      </xdr:nvSpPr>
      <xdr:spPr>
        <a:xfrm>
          <a:off x="8699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158750</xdr:rowOff>
    </xdr:from>
    <xdr:to>
      <xdr:col>41</xdr:col>
      <xdr:colOff>101600</xdr:colOff>
      <xdr:row>63</xdr:row>
      <xdr:rowOff>88900</xdr:rowOff>
    </xdr:to>
    <xdr:sp macro="" textlink="">
      <xdr:nvSpPr>
        <xdr:cNvPr id="134" name="フローチャート: 判断 133"/>
        <xdr:cNvSpPr/>
      </xdr:nvSpPr>
      <xdr:spPr>
        <a:xfrm>
          <a:off x="7810500" y="1078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130937</xdr:rowOff>
    </xdr:from>
    <xdr:to>
      <xdr:col>36</xdr:col>
      <xdr:colOff>165100</xdr:colOff>
      <xdr:row>63</xdr:row>
      <xdr:rowOff>61087</xdr:rowOff>
    </xdr:to>
    <xdr:sp macro="" textlink="">
      <xdr:nvSpPr>
        <xdr:cNvPr id="135" name="フローチャート: 判断 134"/>
        <xdr:cNvSpPr/>
      </xdr:nvSpPr>
      <xdr:spPr>
        <a:xfrm>
          <a:off x="6921500" y="1076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6" name="テキスト ボックス 13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7" name="テキスト ボックス 13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38" name="テキスト ボックス 13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39" name="テキスト ボックス 13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0" name="テキスト ボックス 13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114173</xdr:rowOff>
    </xdr:from>
    <xdr:to>
      <xdr:col>55</xdr:col>
      <xdr:colOff>50800</xdr:colOff>
      <xdr:row>64</xdr:row>
      <xdr:rowOff>44323</xdr:rowOff>
    </xdr:to>
    <xdr:sp macro="" textlink="">
      <xdr:nvSpPr>
        <xdr:cNvPr id="141" name="楕円 140"/>
        <xdr:cNvSpPr/>
      </xdr:nvSpPr>
      <xdr:spPr>
        <a:xfrm>
          <a:off x="10426700" y="10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29100</xdr:rowOff>
    </xdr:from>
    <xdr:ext cx="469744" cy="259045"/>
    <xdr:sp macro="" textlink="">
      <xdr:nvSpPr>
        <xdr:cNvPr id="142" name="【体育館・プール】&#10;一人当たり面積該当値テキスト"/>
        <xdr:cNvSpPr txBox="1"/>
      </xdr:nvSpPr>
      <xdr:spPr>
        <a:xfrm>
          <a:off x="10515600" y="1083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116078</xdr:rowOff>
    </xdr:from>
    <xdr:to>
      <xdr:col>50</xdr:col>
      <xdr:colOff>165100</xdr:colOff>
      <xdr:row>64</xdr:row>
      <xdr:rowOff>46228</xdr:rowOff>
    </xdr:to>
    <xdr:sp macro="" textlink="">
      <xdr:nvSpPr>
        <xdr:cNvPr id="143" name="楕円 142"/>
        <xdr:cNvSpPr/>
      </xdr:nvSpPr>
      <xdr:spPr>
        <a:xfrm>
          <a:off x="9588500" y="1091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164973</xdr:rowOff>
    </xdr:from>
    <xdr:to>
      <xdr:col>55</xdr:col>
      <xdr:colOff>0</xdr:colOff>
      <xdr:row>63</xdr:row>
      <xdr:rowOff>166878</xdr:rowOff>
    </xdr:to>
    <xdr:cxnSp macro="">
      <xdr:nvCxnSpPr>
        <xdr:cNvPr id="144" name="直線コネクタ 143"/>
        <xdr:cNvCxnSpPr/>
      </xdr:nvCxnSpPr>
      <xdr:spPr>
        <a:xfrm flipV="1">
          <a:off x="9639300" y="10966323"/>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118364</xdr:rowOff>
    </xdr:from>
    <xdr:to>
      <xdr:col>46</xdr:col>
      <xdr:colOff>38100</xdr:colOff>
      <xdr:row>64</xdr:row>
      <xdr:rowOff>48514</xdr:rowOff>
    </xdr:to>
    <xdr:sp macro="" textlink="">
      <xdr:nvSpPr>
        <xdr:cNvPr id="145" name="楕円 144"/>
        <xdr:cNvSpPr/>
      </xdr:nvSpPr>
      <xdr:spPr>
        <a:xfrm>
          <a:off x="8699500" y="1091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166878</xdr:rowOff>
    </xdr:from>
    <xdr:to>
      <xdr:col>50</xdr:col>
      <xdr:colOff>114300</xdr:colOff>
      <xdr:row>63</xdr:row>
      <xdr:rowOff>169164</xdr:rowOff>
    </xdr:to>
    <xdr:cxnSp macro="">
      <xdr:nvCxnSpPr>
        <xdr:cNvPr id="146" name="直線コネクタ 145"/>
        <xdr:cNvCxnSpPr/>
      </xdr:nvCxnSpPr>
      <xdr:spPr>
        <a:xfrm flipV="1">
          <a:off x="8750300" y="1096822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119888</xdr:rowOff>
    </xdr:from>
    <xdr:to>
      <xdr:col>41</xdr:col>
      <xdr:colOff>101600</xdr:colOff>
      <xdr:row>64</xdr:row>
      <xdr:rowOff>50038</xdr:rowOff>
    </xdr:to>
    <xdr:sp macro="" textlink="">
      <xdr:nvSpPr>
        <xdr:cNvPr id="147" name="楕円 146"/>
        <xdr:cNvSpPr/>
      </xdr:nvSpPr>
      <xdr:spPr>
        <a:xfrm>
          <a:off x="7810500" y="1092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169164</xdr:rowOff>
    </xdr:from>
    <xdr:to>
      <xdr:col>45</xdr:col>
      <xdr:colOff>177800</xdr:colOff>
      <xdr:row>63</xdr:row>
      <xdr:rowOff>170688</xdr:rowOff>
    </xdr:to>
    <xdr:cxnSp macro="">
      <xdr:nvCxnSpPr>
        <xdr:cNvPr id="148" name="直線コネクタ 147"/>
        <xdr:cNvCxnSpPr/>
      </xdr:nvCxnSpPr>
      <xdr:spPr>
        <a:xfrm flipV="1">
          <a:off x="7861300" y="1097051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89425</xdr:rowOff>
    </xdr:from>
    <xdr:ext cx="469744" cy="259045"/>
    <xdr:sp macro="" textlink="">
      <xdr:nvSpPr>
        <xdr:cNvPr id="149" name="n_1aveValue【体育館・プール】&#10;一人当たり面積"/>
        <xdr:cNvSpPr txBox="1"/>
      </xdr:nvSpPr>
      <xdr:spPr>
        <a:xfrm>
          <a:off x="93917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91711</xdr:rowOff>
    </xdr:from>
    <xdr:ext cx="469744" cy="259045"/>
    <xdr:sp macro="" textlink="">
      <xdr:nvSpPr>
        <xdr:cNvPr id="150" name="n_2aveValue【体育館・プール】&#10;一人当たり面積"/>
        <xdr:cNvSpPr txBox="1"/>
      </xdr:nvSpPr>
      <xdr:spPr>
        <a:xfrm>
          <a:off x="8515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105427</xdr:rowOff>
    </xdr:from>
    <xdr:ext cx="469744" cy="259045"/>
    <xdr:sp macro="" textlink="">
      <xdr:nvSpPr>
        <xdr:cNvPr id="151" name="n_3aveValue【体育館・プール】&#10;一人当たり面積"/>
        <xdr:cNvSpPr txBox="1"/>
      </xdr:nvSpPr>
      <xdr:spPr>
        <a:xfrm>
          <a:off x="7626427" y="10563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77614</xdr:rowOff>
    </xdr:from>
    <xdr:ext cx="469744" cy="259045"/>
    <xdr:sp macro="" textlink="">
      <xdr:nvSpPr>
        <xdr:cNvPr id="152" name="n_4aveValue【体育館・プール】&#10;一人当たり面積"/>
        <xdr:cNvSpPr txBox="1"/>
      </xdr:nvSpPr>
      <xdr:spPr>
        <a:xfrm>
          <a:off x="6737427" y="1053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37355</xdr:rowOff>
    </xdr:from>
    <xdr:ext cx="469744" cy="259045"/>
    <xdr:sp macro="" textlink="">
      <xdr:nvSpPr>
        <xdr:cNvPr id="153" name="n_1mainValue【体育館・プール】&#10;一人当たり面積"/>
        <xdr:cNvSpPr txBox="1"/>
      </xdr:nvSpPr>
      <xdr:spPr>
        <a:xfrm>
          <a:off x="9391727" y="1101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39641</xdr:rowOff>
    </xdr:from>
    <xdr:ext cx="469744" cy="259045"/>
    <xdr:sp macro="" textlink="">
      <xdr:nvSpPr>
        <xdr:cNvPr id="154" name="n_2mainValue【体育館・プール】&#10;一人当たり面積"/>
        <xdr:cNvSpPr txBox="1"/>
      </xdr:nvSpPr>
      <xdr:spPr>
        <a:xfrm>
          <a:off x="8515427" y="11012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41165</xdr:rowOff>
    </xdr:from>
    <xdr:ext cx="469744" cy="259045"/>
    <xdr:sp macro="" textlink="">
      <xdr:nvSpPr>
        <xdr:cNvPr id="155" name="n_3mainValue【体育館・プール】&#10;一人当たり面積"/>
        <xdr:cNvSpPr txBox="1"/>
      </xdr:nvSpPr>
      <xdr:spPr>
        <a:xfrm>
          <a:off x="7626427" y="11013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56" name="正方形/長方形 15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7" name="正方形/長方形 15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8" name="正方形/長方形 15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9" name="正方形/長方形 15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0" name="正方形/長方形 15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1" name="正方形/長方形 16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2" name="正方形/長方形 16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3" name="正方形/長方形 16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4" name="テキスト ボックス 16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65" name="直線コネクタ 16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66" name="テキスト ボックス 16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67" name="直線コネクタ 16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68" name="テキスト ボックス 16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69" name="直線コネクタ 16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0" name="テキスト ボックス 16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1" name="直線コネクタ 17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2" name="テキスト ボックス 17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3" name="直線コネクタ 17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4" name="テキスト ボックス 17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75" name="直線コネクタ 17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76" name="テキスト ボックス 17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77" name="直線コネクタ 17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78" name="テキスト ボックス 17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7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53339</xdr:rowOff>
    </xdr:from>
    <xdr:to>
      <xdr:col>24</xdr:col>
      <xdr:colOff>62865</xdr:colOff>
      <xdr:row>86</xdr:row>
      <xdr:rowOff>114300</xdr:rowOff>
    </xdr:to>
    <xdr:cxnSp macro="">
      <xdr:nvCxnSpPr>
        <xdr:cNvPr id="180" name="直線コネクタ 179"/>
        <xdr:cNvCxnSpPr/>
      </xdr:nvCxnSpPr>
      <xdr:spPr>
        <a:xfrm flipV="1">
          <a:off x="4634865" y="13254989"/>
          <a:ext cx="0" cy="1604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1"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2" name="直線コネクタ 181"/>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xdr:rowOff>
    </xdr:from>
    <xdr:ext cx="405111" cy="259045"/>
    <xdr:sp macro="" textlink="">
      <xdr:nvSpPr>
        <xdr:cNvPr id="183" name="【福祉施設】&#10;有形固定資産減価償却率最大値テキスト"/>
        <xdr:cNvSpPr txBox="1"/>
      </xdr:nvSpPr>
      <xdr:spPr>
        <a:xfrm>
          <a:off x="4673600" y="13030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53339</xdr:rowOff>
    </xdr:from>
    <xdr:to>
      <xdr:col>24</xdr:col>
      <xdr:colOff>152400</xdr:colOff>
      <xdr:row>77</xdr:row>
      <xdr:rowOff>53339</xdr:rowOff>
    </xdr:to>
    <xdr:cxnSp macro="">
      <xdr:nvCxnSpPr>
        <xdr:cNvPr id="184" name="直線コネクタ 183"/>
        <xdr:cNvCxnSpPr/>
      </xdr:nvCxnSpPr>
      <xdr:spPr>
        <a:xfrm>
          <a:off x="4546600" y="1325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144797</xdr:rowOff>
    </xdr:from>
    <xdr:ext cx="405111" cy="259045"/>
    <xdr:sp macro="" textlink="">
      <xdr:nvSpPr>
        <xdr:cNvPr id="185" name="【福祉施設】&#10;有形固定資産減価償却率平均値テキスト"/>
        <xdr:cNvSpPr txBox="1"/>
      </xdr:nvSpPr>
      <xdr:spPr>
        <a:xfrm>
          <a:off x="4673600" y="14203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166370</xdr:rowOff>
    </xdr:from>
    <xdr:to>
      <xdr:col>24</xdr:col>
      <xdr:colOff>114300</xdr:colOff>
      <xdr:row>83</xdr:row>
      <xdr:rowOff>96520</xdr:rowOff>
    </xdr:to>
    <xdr:sp macro="" textlink="">
      <xdr:nvSpPr>
        <xdr:cNvPr id="186" name="フローチャート: 判断 185"/>
        <xdr:cNvSpPr/>
      </xdr:nvSpPr>
      <xdr:spPr>
        <a:xfrm>
          <a:off x="4584700" y="1422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187" name="フローチャート: 判断 186"/>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93980</xdr:rowOff>
    </xdr:from>
    <xdr:to>
      <xdr:col>15</xdr:col>
      <xdr:colOff>101600</xdr:colOff>
      <xdr:row>83</xdr:row>
      <xdr:rowOff>24130</xdr:rowOff>
    </xdr:to>
    <xdr:sp macro="" textlink="">
      <xdr:nvSpPr>
        <xdr:cNvPr id="188" name="フローチャート: 判断 187"/>
        <xdr:cNvSpPr/>
      </xdr:nvSpPr>
      <xdr:spPr>
        <a:xfrm>
          <a:off x="2857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53975</xdr:rowOff>
    </xdr:from>
    <xdr:to>
      <xdr:col>10</xdr:col>
      <xdr:colOff>165100</xdr:colOff>
      <xdr:row>82</xdr:row>
      <xdr:rowOff>155575</xdr:rowOff>
    </xdr:to>
    <xdr:sp macro="" textlink="">
      <xdr:nvSpPr>
        <xdr:cNvPr id="189" name="フローチャート: 判断 188"/>
        <xdr:cNvSpPr/>
      </xdr:nvSpPr>
      <xdr:spPr>
        <a:xfrm>
          <a:off x="1968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61595</xdr:rowOff>
    </xdr:from>
    <xdr:to>
      <xdr:col>6</xdr:col>
      <xdr:colOff>38100</xdr:colOff>
      <xdr:row>82</xdr:row>
      <xdr:rowOff>163195</xdr:rowOff>
    </xdr:to>
    <xdr:sp macro="" textlink="">
      <xdr:nvSpPr>
        <xdr:cNvPr id="190" name="フローチャート: 判断 189"/>
        <xdr:cNvSpPr/>
      </xdr:nvSpPr>
      <xdr:spPr>
        <a:xfrm>
          <a:off x="1079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1" name="テキスト ボックス 190"/>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2" name="テキスト ボックス 191"/>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3" name="テキスト ボックス 192"/>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4" name="テキスト ボックス 193"/>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5" name="テキスト ボックス 194"/>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61595</xdr:rowOff>
    </xdr:from>
    <xdr:to>
      <xdr:col>24</xdr:col>
      <xdr:colOff>114300</xdr:colOff>
      <xdr:row>81</xdr:row>
      <xdr:rowOff>163195</xdr:rowOff>
    </xdr:to>
    <xdr:sp macro="" textlink="">
      <xdr:nvSpPr>
        <xdr:cNvPr id="196" name="楕円 195"/>
        <xdr:cNvSpPr/>
      </xdr:nvSpPr>
      <xdr:spPr>
        <a:xfrm>
          <a:off x="458470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84472</xdr:rowOff>
    </xdr:from>
    <xdr:ext cx="405111" cy="259045"/>
    <xdr:sp macro="" textlink="">
      <xdr:nvSpPr>
        <xdr:cNvPr id="197" name="【福祉施設】&#10;有形固定資産減価償却率該当値テキスト"/>
        <xdr:cNvSpPr txBox="1"/>
      </xdr:nvSpPr>
      <xdr:spPr>
        <a:xfrm>
          <a:off x="4673600"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29211</xdr:rowOff>
    </xdr:from>
    <xdr:to>
      <xdr:col>20</xdr:col>
      <xdr:colOff>38100</xdr:colOff>
      <xdr:row>81</xdr:row>
      <xdr:rowOff>130811</xdr:rowOff>
    </xdr:to>
    <xdr:sp macro="" textlink="">
      <xdr:nvSpPr>
        <xdr:cNvPr id="198" name="楕円 197"/>
        <xdr:cNvSpPr/>
      </xdr:nvSpPr>
      <xdr:spPr>
        <a:xfrm>
          <a:off x="3746500" y="1391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80011</xdr:rowOff>
    </xdr:from>
    <xdr:to>
      <xdr:col>24</xdr:col>
      <xdr:colOff>63500</xdr:colOff>
      <xdr:row>81</xdr:row>
      <xdr:rowOff>112395</xdr:rowOff>
    </xdr:to>
    <xdr:cxnSp macro="">
      <xdr:nvCxnSpPr>
        <xdr:cNvPr id="199" name="直線コネクタ 198"/>
        <xdr:cNvCxnSpPr/>
      </xdr:nvCxnSpPr>
      <xdr:spPr>
        <a:xfrm>
          <a:off x="3797300" y="13967461"/>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23495</xdr:rowOff>
    </xdr:from>
    <xdr:to>
      <xdr:col>15</xdr:col>
      <xdr:colOff>101600</xdr:colOff>
      <xdr:row>81</xdr:row>
      <xdr:rowOff>125095</xdr:rowOff>
    </xdr:to>
    <xdr:sp macro="" textlink="">
      <xdr:nvSpPr>
        <xdr:cNvPr id="200" name="楕円 199"/>
        <xdr:cNvSpPr/>
      </xdr:nvSpPr>
      <xdr:spPr>
        <a:xfrm>
          <a:off x="2857500" y="1391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74295</xdr:rowOff>
    </xdr:from>
    <xdr:to>
      <xdr:col>19</xdr:col>
      <xdr:colOff>177800</xdr:colOff>
      <xdr:row>81</xdr:row>
      <xdr:rowOff>80011</xdr:rowOff>
    </xdr:to>
    <xdr:cxnSp macro="">
      <xdr:nvCxnSpPr>
        <xdr:cNvPr id="201" name="直線コネクタ 200"/>
        <xdr:cNvCxnSpPr/>
      </xdr:nvCxnSpPr>
      <xdr:spPr>
        <a:xfrm>
          <a:off x="2908300" y="13961745"/>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84455</xdr:rowOff>
    </xdr:from>
    <xdr:to>
      <xdr:col>10</xdr:col>
      <xdr:colOff>165100</xdr:colOff>
      <xdr:row>81</xdr:row>
      <xdr:rowOff>14605</xdr:rowOff>
    </xdr:to>
    <xdr:sp macro="" textlink="">
      <xdr:nvSpPr>
        <xdr:cNvPr id="202" name="楕円 201"/>
        <xdr:cNvSpPr/>
      </xdr:nvSpPr>
      <xdr:spPr>
        <a:xfrm>
          <a:off x="1968500" y="13800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135255</xdr:rowOff>
    </xdr:from>
    <xdr:to>
      <xdr:col>15</xdr:col>
      <xdr:colOff>50800</xdr:colOff>
      <xdr:row>81</xdr:row>
      <xdr:rowOff>74295</xdr:rowOff>
    </xdr:to>
    <xdr:cxnSp macro="">
      <xdr:nvCxnSpPr>
        <xdr:cNvPr id="203" name="直線コネクタ 202"/>
        <xdr:cNvCxnSpPr/>
      </xdr:nvCxnSpPr>
      <xdr:spPr>
        <a:xfrm>
          <a:off x="2019300" y="13851255"/>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204" name="n_1aveValue【福祉施設】&#10;有形固定資産減価償却率"/>
        <xdr:cNvSpPr txBox="1"/>
      </xdr:nvSpPr>
      <xdr:spPr>
        <a:xfrm>
          <a:off x="35820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15257</xdr:rowOff>
    </xdr:from>
    <xdr:ext cx="405111" cy="259045"/>
    <xdr:sp macro="" textlink="">
      <xdr:nvSpPr>
        <xdr:cNvPr id="205" name="n_2aveValue【福祉施設】&#10;有形固定資産減価償却率"/>
        <xdr:cNvSpPr txBox="1"/>
      </xdr:nvSpPr>
      <xdr:spPr>
        <a:xfrm>
          <a:off x="2705744" y="1424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146702</xdr:rowOff>
    </xdr:from>
    <xdr:ext cx="405111" cy="259045"/>
    <xdr:sp macro="" textlink="">
      <xdr:nvSpPr>
        <xdr:cNvPr id="206" name="n_3aveValue【福祉施設】&#10;有形固定資産減価償却率"/>
        <xdr:cNvSpPr txBox="1"/>
      </xdr:nvSpPr>
      <xdr:spPr>
        <a:xfrm>
          <a:off x="1816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8272</xdr:rowOff>
    </xdr:from>
    <xdr:ext cx="405111" cy="259045"/>
    <xdr:sp macro="" textlink="">
      <xdr:nvSpPr>
        <xdr:cNvPr id="207" name="n_4aveValue【福祉施設】&#10;有形固定資産減価償却率"/>
        <xdr:cNvSpPr txBox="1"/>
      </xdr:nvSpPr>
      <xdr:spPr>
        <a:xfrm>
          <a:off x="927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147338</xdr:rowOff>
    </xdr:from>
    <xdr:ext cx="405111" cy="259045"/>
    <xdr:sp macro="" textlink="">
      <xdr:nvSpPr>
        <xdr:cNvPr id="208" name="n_1mainValue【福祉施設】&#10;有形固定資産減価償却率"/>
        <xdr:cNvSpPr txBox="1"/>
      </xdr:nvSpPr>
      <xdr:spPr>
        <a:xfrm>
          <a:off x="3582044" y="13691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141622</xdr:rowOff>
    </xdr:from>
    <xdr:ext cx="405111" cy="259045"/>
    <xdr:sp macro="" textlink="">
      <xdr:nvSpPr>
        <xdr:cNvPr id="209" name="n_2mainValue【福祉施設】&#10;有形固定資産減価償却率"/>
        <xdr:cNvSpPr txBox="1"/>
      </xdr:nvSpPr>
      <xdr:spPr>
        <a:xfrm>
          <a:off x="2705744" y="1368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31132</xdr:rowOff>
    </xdr:from>
    <xdr:ext cx="405111" cy="259045"/>
    <xdr:sp macro="" textlink="">
      <xdr:nvSpPr>
        <xdr:cNvPr id="210" name="n_3mainValue【福祉施設】&#10;有形固定資産減価償却率"/>
        <xdr:cNvSpPr txBox="1"/>
      </xdr:nvSpPr>
      <xdr:spPr>
        <a:xfrm>
          <a:off x="1816744" y="1357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1" name="正方形/長方形 210"/>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2" name="正方形/長方形 211"/>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3" name="正方形/長方形 212"/>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14" name="正方形/長方形 213"/>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15" name="正方形/長方形 214"/>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16" name="正方形/長方形 215"/>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17" name="正方形/長方形 216"/>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18" name="正方形/長方形 217"/>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19" name="テキスト ボックス 218"/>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0" name="直線コネクタ 219"/>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1" name="直線コネクタ 220"/>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2" name="テキスト ボックス 221"/>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3" name="直線コネクタ 222"/>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24" name="テキスト ボックス 223"/>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25" name="直線コネクタ 224"/>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26" name="テキスト ボックス 225"/>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27" name="直線コネクタ 226"/>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28" name="テキスト ボックス 227"/>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29" name="直線コネクタ 228"/>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0" name="テキスト ボックス 229"/>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1" name="直線コネクタ 23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2" name="テキスト ボックス 23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3"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6096</xdr:rowOff>
    </xdr:from>
    <xdr:to>
      <xdr:col>54</xdr:col>
      <xdr:colOff>189865</xdr:colOff>
      <xdr:row>86</xdr:row>
      <xdr:rowOff>87630</xdr:rowOff>
    </xdr:to>
    <xdr:cxnSp macro="">
      <xdr:nvCxnSpPr>
        <xdr:cNvPr id="234" name="直線コネクタ 233"/>
        <xdr:cNvCxnSpPr/>
      </xdr:nvCxnSpPr>
      <xdr:spPr>
        <a:xfrm flipV="1">
          <a:off x="10476865" y="13550646"/>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35" name="【福祉施設】&#10;一人当たり面積最小値テキスト"/>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36" name="直線コネクタ 235"/>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124223</xdr:rowOff>
    </xdr:from>
    <xdr:ext cx="469744" cy="259045"/>
    <xdr:sp macro="" textlink="">
      <xdr:nvSpPr>
        <xdr:cNvPr id="237" name="【福祉施設】&#10;一人当たり面積最大値テキスト"/>
        <xdr:cNvSpPr txBox="1"/>
      </xdr:nvSpPr>
      <xdr:spPr>
        <a:xfrm>
          <a:off x="10515600" y="1332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6096</xdr:rowOff>
    </xdr:from>
    <xdr:to>
      <xdr:col>55</xdr:col>
      <xdr:colOff>88900</xdr:colOff>
      <xdr:row>79</xdr:row>
      <xdr:rowOff>6096</xdr:rowOff>
    </xdr:to>
    <xdr:cxnSp macro="">
      <xdr:nvCxnSpPr>
        <xdr:cNvPr id="238" name="直線コネクタ 237"/>
        <xdr:cNvCxnSpPr/>
      </xdr:nvCxnSpPr>
      <xdr:spPr>
        <a:xfrm>
          <a:off x="10388600" y="1355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118890</xdr:rowOff>
    </xdr:from>
    <xdr:ext cx="469744" cy="259045"/>
    <xdr:sp macro="" textlink="">
      <xdr:nvSpPr>
        <xdr:cNvPr id="239" name="【福祉施設】&#10;一人当たり面積平均値テキスト"/>
        <xdr:cNvSpPr txBox="1"/>
      </xdr:nvSpPr>
      <xdr:spPr>
        <a:xfrm>
          <a:off x="10515600" y="145206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140463</xdr:rowOff>
    </xdr:from>
    <xdr:to>
      <xdr:col>55</xdr:col>
      <xdr:colOff>50800</xdr:colOff>
      <xdr:row>85</xdr:row>
      <xdr:rowOff>70613</xdr:rowOff>
    </xdr:to>
    <xdr:sp macro="" textlink="">
      <xdr:nvSpPr>
        <xdr:cNvPr id="240" name="フローチャート: 判断 239"/>
        <xdr:cNvSpPr/>
      </xdr:nvSpPr>
      <xdr:spPr>
        <a:xfrm>
          <a:off x="104267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146558</xdr:rowOff>
    </xdr:from>
    <xdr:to>
      <xdr:col>50</xdr:col>
      <xdr:colOff>165100</xdr:colOff>
      <xdr:row>85</xdr:row>
      <xdr:rowOff>76708</xdr:rowOff>
    </xdr:to>
    <xdr:sp macro="" textlink="">
      <xdr:nvSpPr>
        <xdr:cNvPr id="241" name="フローチャート: 判断 240"/>
        <xdr:cNvSpPr/>
      </xdr:nvSpPr>
      <xdr:spPr>
        <a:xfrm>
          <a:off x="9588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140463</xdr:rowOff>
    </xdr:from>
    <xdr:to>
      <xdr:col>46</xdr:col>
      <xdr:colOff>38100</xdr:colOff>
      <xdr:row>85</xdr:row>
      <xdr:rowOff>70613</xdr:rowOff>
    </xdr:to>
    <xdr:sp macro="" textlink="">
      <xdr:nvSpPr>
        <xdr:cNvPr id="242" name="フローチャート: 判断 241"/>
        <xdr:cNvSpPr/>
      </xdr:nvSpPr>
      <xdr:spPr>
        <a:xfrm>
          <a:off x="8699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8637</xdr:rowOff>
    </xdr:from>
    <xdr:to>
      <xdr:col>41</xdr:col>
      <xdr:colOff>101600</xdr:colOff>
      <xdr:row>85</xdr:row>
      <xdr:rowOff>110237</xdr:rowOff>
    </xdr:to>
    <xdr:sp macro="" textlink="">
      <xdr:nvSpPr>
        <xdr:cNvPr id="243" name="フローチャート: 判断 242"/>
        <xdr:cNvSpPr/>
      </xdr:nvSpPr>
      <xdr:spPr>
        <a:xfrm>
          <a:off x="7810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164085</xdr:rowOff>
    </xdr:from>
    <xdr:to>
      <xdr:col>36</xdr:col>
      <xdr:colOff>165100</xdr:colOff>
      <xdr:row>85</xdr:row>
      <xdr:rowOff>94235</xdr:rowOff>
    </xdr:to>
    <xdr:sp macro="" textlink="">
      <xdr:nvSpPr>
        <xdr:cNvPr id="244" name="フローチャート: 判断 243"/>
        <xdr:cNvSpPr/>
      </xdr:nvSpPr>
      <xdr:spPr>
        <a:xfrm>
          <a:off x="6921500" y="14565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5" name="テキスト ボックス 24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46" name="テキスト ボックス 24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47" name="テキスト ボックス 24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48" name="テキスト ボックス 24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49" name="テキスト ボックス 24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74930</xdr:rowOff>
    </xdr:from>
    <xdr:to>
      <xdr:col>55</xdr:col>
      <xdr:colOff>50800</xdr:colOff>
      <xdr:row>85</xdr:row>
      <xdr:rowOff>5080</xdr:rowOff>
    </xdr:to>
    <xdr:sp macro="" textlink="">
      <xdr:nvSpPr>
        <xdr:cNvPr id="250" name="楕円 249"/>
        <xdr:cNvSpPr/>
      </xdr:nvSpPr>
      <xdr:spPr>
        <a:xfrm>
          <a:off x="104267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97807</xdr:rowOff>
    </xdr:from>
    <xdr:ext cx="469744" cy="259045"/>
    <xdr:sp macro="" textlink="">
      <xdr:nvSpPr>
        <xdr:cNvPr id="251" name="【福祉施設】&#10;一人当たり面積該当値テキスト"/>
        <xdr:cNvSpPr txBox="1"/>
      </xdr:nvSpPr>
      <xdr:spPr>
        <a:xfrm>
          <a:off x="10515600" y="1432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82550</xdr:rowOff>
    </xdr:from>
    <xdr:to>
      <xdr:col>50</xdr:col>
      <xdr:colOff>165100</xdr:colOff>
      <xdr:row>85</xdr:row>
      <xdr:rowOff>12700</xdr:rowOff>
    </xdr:to>
    <xdr:sp macro="" textlink="">
      <xdr:nvSpPr>
        <xdr:cNvPr id="252" name="楕円 251"/>
        <xdr:cNvSpPr/>
      </xdr:nvSpPr>
      <xdr:spPr>
        <a:xfrm>
          <a:off x="9588500" y="1448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125730</xdr:rowOff>
    </xdr:from>
    <xdr:to>
      <xdr:col>55</xdr:col>
      <xdr:colOff>0</xdr:colOff>
      <xdr:row>84</xdr:row>
      <xdr:rowOff>133350</xdr:rowOff>
    </xdr:to>
    <xdr:cxnSp macro="">
      <xdr:nvCxnSpPr>
        <xdr:cNvPr id="253" name="直線コネクタ 252"/>
        <xdr:cNvCxnSpPr/>
      </xdr:nvCxnSpPr>
      <xdr:spPr>
        <a:xfrm flipV="1">
          <a:off x="9639300" y="145275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90932</xdr:rowOff>
    </xdr:from>
    <xdr:to>
      <xdr:col>46</xdr:col>
      <xdr:colOff>38100</xdr:colOff>
      <xdr:row>85</xdr:row>
      <xdr:rowOff>21082</xdr:rowOff>
    </xdr:to>
    <xdr:sp macro="" textlink="">
      <xdr:nvSpPr>
        <xdr:cNvPr id="254" name="楕円 253"/>
        <xdr:cNvSpPr/>
      </xdr:nvSpPr>
      <xdr:spPr>
        <a:xfrm>
          <a:off x="8699500" y="1449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133350</xdr:rowOff>
    </xdr:from>
    <xdr:to>
      <xdr:col>50</xdr:col>
      <xdr:colOff>114300</xdr:colOff>
      <xdr:row>84</xdr:row>
      <xdr:rowOff>141732</xdr:rowOff>
    </xdr:to>
    <xdr:cxnSp macro="">
      <xdr:nvCxnSpPr>
        <xdr:cNvPr id="255" name="直線コネクタ 254"/>
        <xdr:cNvCxnSpPr/>
      </xdr:nvCxnSpPr>
      <xdr:spPr>
        <a:xfrm flipV="1">
          <a:off x="8750300" y="14535150"/>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97028</xdr:rowOff>
    </xdr:from>
    <xdr:to>
      <xdr:col>41</xdr:col>
      <xdr:colOff>101600</xdr:colOff>
      <xdr:row>85</xdr:row>
      <xdr:rowOff>27178</xdr:rowOff>
    </xdr:to>
    <xdr:sp macro="" textlink="">
      <xdr:nvSpPr>
        <xdr:cNvPr id="256" name="楕円 255"/>
        <xdr:cNvSpPr/>
      </xdr:nvSpPr>
      <xdr:spPr>
        <a:xfrm>
          <a:off x="7810500" y="1449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141732</xdr:rowOff>
    </xdr:from>
    <xdr:to>
      <xdr:col>45</xdr:col>
      <xdr:colOff>177800</xdr:colOff>
      <xdr:row>84</xdr:row>
      <xdr:rowOff>147828</xdr:rowOff>
    </xdr:to>
    <xdr:cxnSp macro="">
      <xdr:nvCxnSpPr>
        <xdr:cNvPr id="257" name="直線コネクタ 256"/>
        <xdr:cNvCxnSpPr/>
      </xdr:nvCxnSpPr>
      <xdr:spPr>
        <a:xfrm flipV="1">
          <a:off x="7861300" y="14543532"/>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67835</xdr:rowOff>
    </xdr:from>
    <xdr:ext cx="469744" cy="259045"/>
    <xdr:sp macro="" textlink="">
      <xdr:nvSpPr>
        <xdr:cNvPr id="258" name="n_1aveValue【福祉施設】&#10;一人当たり面積"/>
        <xdr:cNvSpPr txBox="1"/>
      </xdr:nvSpPr>
      <xdr:spPr>
        <a:xfrm>
          <a:off x="9391727" y="1464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61740</xdr:rowOff>
    </xdr:from>
    <xdr:ext cx="469744" cy="259045"/>
    <xdr:sp macro="" textlink="">
      <xdr:nvSpPr>
        <xdr:cNvPr id="259" name="n_2aveValue【福祉施設】&#10;一人当たり面積"/>
        <xdr:cNvSpPr txBox="1"/>
      </xdr:nvSpPr>
      <xdr:spPr>
        <a:xfrm>
          <a:off x="8515427" y="14634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101364</xdr:rowOff>
    </xdr:from>
    <xdr:ext cx="469744" cy="259045"/>
    <xdr:sp macro="" textlink="">
      <xdr:nvSpPr>
        <xdr:cNvPr id="260" name="n_3aveValue【福祉施設】&#10;一人当たり面積"/>
        <xdr:cNvSpPr txBox="1"/>
      </xdr:nvSpPr>
      <xdr:spPr>
        <a:xfrm>
          <a:off x="7626427" y="1467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110762</xdr:rowOff>
    </xdr:from>
    <xdr:ext cx="469744" cy="259045"/>
    <xdr:sp macro="" textlink="">
      <xdr:nvSpPr>
        <xdr:cNvPr id="261" name="n_4aveValue【福祉施設】&#10;一人当たり面積"/>
        <xdr:cNvSpPr txBox="1"/>
      </xdr:nvSpPr>
      <xdr:spPr>
        <a:xfrm>
          <a:off x="6737427"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29227</xdr:rowOff>
    </xdr:from>
    <xdr:ext cx="469744" cy="259045"/>
    <xdr:sp macro="" textlink="">
      <xdr:nvSpPr>
        <xdr:cNvPr id="262" name="n_1mainValue【福祉施設】&#10;一人当たり面積"/>
        <xdr:cNvSpPr txBox="1"/>
      </xdr:nvSpPr>
      <xdr:spPr>
        <a:xfrm>
          <a:off x="9391727" y="1425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37609</xdr:rowOff>
    </xdr:from>
    <xdr:ext cx="469744" cy="259045"/>
    <xdr:sp macro="" textlink="">
      <xdr:nvSpPr>
        <xdr:cNvPr id="263" name="n_2mainValue【福祉施設】&#10;一人当たり面積"/>
        <xdr:cNvSpPr txBox="1"/>
      </xdr:nvSpPr>
      <xdr:spPr>
        <a:xfrm>
          <a:off x="8515427" y="14267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43705</xdr:rowOff>
    </xdr:from>
    <xdr:ext cx="469744" cy="259045"/>
    <xdr:sp macro="" textlink="">
      <xdr:nvSpPr>
        <xdr:cNvPr id="264" name="n_3mainValue【福祉施設】&#10;一人当たり面積"/>
        <xdr:cNvSpPr txBox="1"/>
      </xdr:nvSpPr>
      <xdr:spPr>
        <a:xfrm>
          <a:off x="7626427" y="1427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65" name="正方形/長方形 26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66" name="正方形/長方形 26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7" name="正方形/長方形 26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8" name="正方形/長方形 26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9" name="正方形/長方形 26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0" name="正方形/長方形 26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1" name="正方形/長方形 27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2" name="正方形/長方形 27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73" name="テキスト ボックス 27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74" name="直線コネクタ 27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75" name="テキスト ボックス 27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76" name="直線コネクタ 275"/>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77" name="テキスト ボックス 276"/>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78" name="直線コネクタ 277"/>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79" name="テキスト ボックス 278"/>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80" name="直線コネクタ 279"/>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81" name="テキスト ボックス 280"/>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82" name="直線コネクタ 281"/>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83" name="テキスト ボックス 282"/>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84" name="直線コネクタ 283"/>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285" name="テキスト ボックス 284"/>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86" name="直線コネクタ 28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87" name="テキスト ボックス 286"/>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88"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34289</xdr:rowOff>
    </xdr:from>
    <xdr:to>
      <xdr:col>24</xdr:col>
      <xdr:colOff>62865</xdr:colOff>
      <xdr:row>108</xdr:row>
      <xdr:rowOff>66675</xdr:rowOff>
    </xdr:to>
    <xdr:cxnSp macro="">
      <xdr:nvCxnSpPr>
        <xdr:cNvPr id="289" name="直線コネクタ 288"/>
        <xdr:cNvCxnSpPr/>
      </xdr:nvCxnSpPr>
      <xdr:spPr>
        <a:xfrm flipV="1">
          <a:off x="4634865" y="17179289"/>
          <a:ext cx="0" cy="1403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70502</xdr:rowOff>
    </xdr:from>
    <xdr:ext cx="405111" cy="259045"/>
    <xdr:sp macro="" textlink="">
      <xdr:nvSpPr>
        <xdr:cNvPr id="290" name="【市民会館】&#10;有形固定資産減価償却率最小値テキスト"/>
        <xdr:cNvSpPr txBox="1"/>
      </xdr:nvSpPr>
      <xdr:spPr>
        <a:xfrm>
          <a:off x="4673600"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66675</xdr:rowOff>
    </xdr:from>
    <xdr:to>
      <xdr:col>24</xdr:col>
      <xdr:colOff>152400</xdr:colOff>
      <xdr:row>108</xdr:row>
      <xdr:rowOff>66675</xdr:rowOff>
    </xdr:to>
    <xdr:cxnSp macro="">
      <xdr:nvCxnSpPr>
        <xdr:cNvPr id="291" name="直線コネクタ 290"/>
        <xdr:cNvCxnSpPr/>
      </xdr:nvCxnSpPr>
      <xdr:spPr>
        <a:xfrm>
          <a:off x="4546600" y="1858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152416</xdr:rowOff>
    </xdr:from>
    <xdr:ext cx="405111" cy="259045"/>
    <xdr:sp macro="" textlink="">
      <xdr:nvSpPr>
        <xdr:cNvPr id="292" name="【市民会館】&#10;有形固定資産減価償却率最大値テキスト"/>
        <xdr:cNvSpPr txBox="1"/>
      </xdr:nvSpPr>
      <xdr:spPr>
        <a:xfrm>
          <a:off x="4673600" y="16954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34289</xdr:rowOff>
    </xdr:from>
    <xdr:to>
      <xdr:col>24</xdr:col>
      <xdr:colOff>152400</xdr:colOff>
      <xdr:row>100</xdr:row>
      <xdr:rowOff>34289</xdr:rowOff>
    </xdr:to>
    <xdr:cxnSp macro="">
      <xdr:nvCxnSpPr>
        <xdr:cNvPr id="293" name="直線コネクタ 292"/>
        <xdr:cNvCxnSpPr/>
      </xdr:nvCxnSpPr>
      <xdr:spPr>
        <a:xfrm>
          <a:off x="4546600" y="1717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12082</xdr:rowOff>
    </xdr:from>
    <xdr:ext cx="405111" cy="259045"/>
    <xdr:sp macro="" textlink="">
      <xdr:nvSpPr>
        <xdr:cNvPr id="294" name="【市民会館】&#10;有形固定資産減価償却率平均値テキスト"/>
        <xdr:cNvSpPr txBox="1"/>
      </xdr:nvSpPr>
      <xdr:spPr>
        <a:xfrm>
          <a:off x="4673600" y="176714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160655</xdr:rowOff>
    </xdr:from>
    <xdr:to>
      <xdr:col>24</xdr:col>
      <xdr:colOff>114300</xdr:colOff>
      <xdr:row>104</xdr:row>
      <xdr:rowOff>90805</xdr:rowOff>
    </xdr:to>
    <xdr:sp macro="" textlink="">
      <xdr:nvSpPr>
        <xdr:cNvPr id="295" name="フローチャート: 判断 294"/>
        <xdr:cNvSpPr/>
      </xdr:nvSpPr>
      <xdr:spPr>
        <a:xfrm>
          <a:off x="4584700" y="1782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143511</xdr:rowOff>
    </xdr:from>
    <xdr:to>
      <xdr:col>20</xdr:col>
      <xdr:colOff>38100</xdr:colOff>
      <xdr:row>104</xdr:row>
      <xdr:rowOff>73661</xdr:rowOff>
    </xdr:to>
    <xdr:sp macro="" textlink="">
      <xdr:nvSpPr>
        <xdr:cNvPr id="296" name="フローチャート: 判断 295"/>
        <xdr:cNvSpPr/>
      </xdr:nvSpPr>
      <xdr:spPr>
        <a:xfrm>
          <a:off x="3746500" y="1780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122555</xdr:rowOff>
    </xdr:from>
    <xdr:to>
      <xdr:col>15</xdr:col>
      <xdr:colOff>101600</xdr:colOff>
      <xdr:row>104</xdr:row>
      <xdr:rowOff>52705</xdr:rowOff>
    </xdr:to>
    <xdr:sp macro="" textlink="">
      <xdr:nvSpPr>
        <xdr:cNvPr id="297" name="フローチャート: 判断 296"/>
        <xdr:cNvSpPr/>
      </xdr:nvSpPr>
      <xdr:spPr>
        <a:xfrm>
          <a:off x="2857500" y="1778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111125</xdr:rowOff>
    </xdr:from>
    <xdr:to>
      <xdr:col>10</xdr:col>
      <xdr:colOff>165100</xdr:colOff>
      <xdr:row>104</xdr:row>
      <xdr:rowOff>41275</xdr:rowOff>
    </xdr:to>
    <xdr:sp macro="" textlink="">
      <xdr:nvSpPr>
        <xdr:cNvPr id="298" name="フローチャート: 判断 297"/>
        <xdr:cNvSpPr/>
      </xdr:nvSpPr>
      <xdr:spPr>
        <a:xfrm>
          <a:off x="1968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95886</xdr:rowOff>
    </xdr:from>
    <xdr:to>
      <xdr:col>6</xdr:col>
      <xdr:colOff>38100</xdr:colOff>
      <xdr:row>104</xdr:row>
      <xdr:rowOff>26036</xdr:rowOff>
    </xdr:to>
    <xdr:sp macro="" textlink="">
      <xdr:nvSpPr>
        <xdr:cNvPr id="299" name="フローチャート: 判断 298"/>
        <xdr:cNvSpPr/>
      </xdr:nvSpPr>
      <xdr:spPr>
        <a:xfrm>
          <a:off x="10795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00" name="テキスト ボックス 299"/>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01" name="テキスト ボックス 300"/>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02" name="テキスト ボックス 301"/>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03" name="テキスト ボックス 302"/>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04" name="テキスト ボックス 303"/>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636</xdr:rowOff>
    </xdr:from>
    <xdr:to>
      <xdr:col>24</xdr:col>
      <xdr:colOff>114300</xdr:colOff>
      <xdr:row>105</xdr:row>
      <xdr:rowOff>102236</xdr:rowOff>
    </xdr:to>
    <xdr:sp macro="" textlink="">
      <xdr:nvSpPr>
        <xdr:cNvPr id="305" name="楕円 304"/>
        <xdr:cNvSpPr/>
      </xdr:nvSpPr>
      <xdr:spPr>
        <a:xfrm>
          <a:off x="4584700" y="18002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150513</xdr:rowOff>
    </xdr:from>
    <xdr:ext cx="405111" cy="259045"/>
    <xdr:sp macro="" textlink="">
      <xdr:nvSpPr>
        <xdr:cNvPr id="306" name="【市民会館】&#10;有形固定資産減価償却率該当値テキスト"/>
        <xdr:cNvSpPr txBox="1"/>
      </xdr:nvSpPr>
      <xdr:spPr>
        <a:xfrm>
          <a:off x="4673600" y="1798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73025</xdr:rowOff>
    </xdr:from>
    <xdr:to>
      <xdr:col>20</xdr:col>
      <xdr:colOff>38100</xdr:colOff>
      <xdr:row>106</xdr:row>
      <xdr:rowOff>3175</xdr:rowOff>
    </xdr:to>
    <xdr:sp macro="" textlink="">
      <xdr:nvSpPr>
        <xdr:cNvPr id="307" name="楕円 306"/>
        <xdr:cNvSpPr/>
      </xdr:nvSpPr>
      <xdr:spPr>
        <a:xfrm>
          <a:off x="3746500" y="18075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51436</xdr:rowOff>
    </xdr:from>
    <xdr:to>
      <xdr:col>24</xdr:col>
      <xdr:colOff>63500</xdr:colOff>
      <xdr:row>105</xdr:row>
      <xdr:rowOff>123825</xdr:rowOff>
    </xdr:to>
    <xdr:cxnSp macro="">
      <xdr:nvCxnSpPr>
        <xdr:cNvPr id="308" name="直線コネクタ 307"/>
        <xdr:cNvCxnSpPr/>
      </xdr:nvCxnSpPr>
      <xdr:spPr>
        <a:xfrm flipV="1">
          <a:off x="3797300" y="18053686"/>
          <a:ext cx="8382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52070</xdr:rowOff>
    </xdr:from>
    <xdr:to>
      <xdr:col>15</xdr:col>
      <xdr:colOff>101600</xdr:colOff>
      <xdr:row>104</xdr:row>
      <xdr:rowOff>153670</xdr:rowOff>
    </xdr:to>
    <xdr:sp macro="" textlink="">
      <xdr:nvSpPr>
        <xdr:cNvPr id="309" name="楕円 308"/>
        <xdr:cNvSpPr/>
      </xdr:nvSpPr>
      <xdr:spPr>
        <a:xfrm>
          <a:off x="2857500" y="178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102870</xdr:rowOff>
    </xdr:from>
    <xdr:to>
      <xdr:col>19</xdr:col>
      <xdr:colOff>177800</xdr:colOff>
      <xdr:row>105</xdr:row>
      <xdr:rowOff>123825</xdr:rowOff>
    </xdr:to>
    <xdr:cxnSp macro="">
      <xdr:nvCxnSpPr>
        <xdr:cNvPr id="310" name="直線コネクタ 309"/>
        <xdr:cNvCxnSpPr/>
      </xdr:nvCxnSpPr>
      <xdr:spPr>
        <a:xfrm>
          <a:off x="2908300" y="17933670"/>
          <a:ext cx="889000" cy="19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111125</xdr:rowOff>
    </xdr:from>
    <xdr:to>
      <xdr:col>10</xdr:col>
      <xdr:colOff>165100</xdr:colOff>
      <xdr:row>105</xdr:row>
      <xdr:rowOff>41275</xdr:rowOff>
    </xdr:to>
    <xdr:sp macro="" textlink="">
      <xdr:nvSpPr>
        <xdr:cNvPr id="311" name="楕円 310"/>
        <xdr:cNvSpPr/>
      </xdr:nvSpPr>
      <xdr:spPr>
        <a:xfrm>
          <a:off x="1968500" y="1794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102870</xdr:rowOff>
    </xdr:from>
    <xdr:to>
      <xdr:col>15</xdr:col>
      <xdr:colOff>50800</xdr:colOff>
      <xdr:row>104</xdr:row>
      <xdr:rowOff>161925</xdr:rowOff>
    </xdr:to>
    <xdr:cxnSp macro="">
      <xdr:nvCxnSpPr>
        <xdr:cNvPr id="312" name="直線コネクタ 311"/>
        <xdr:cNvCxnSpPr/>
      </xdr:nvCxnSpPr>
      <xdr:spPr>
        <a:xfrm flipV="1">
          <a:off x="2019300" y="1793367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90188</xdr:rowOff>
    </xdr:from>
    <xdr:ext cx="405111" cy="259045"/>
    <xdr:sp macro="" textlink="">
      <xdr:nvSpPr>
        <xdr:cNvPr id="313" name="n_1aveValue【市民会館】&#10;有形固定資産減価償却率"/>
        <xdr:cNvSpPr txBox="1"/>
      </xdr:nvSpPr>
      <xdr:spPr>
        <a:xfrm>
          <a:off x="3582044" y="17578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69232</xdr:rowOff>
    </xdr:from>
    <xdr:ext cx="405111" cy="259045"/>
    <xdr:sp macro="" textlink="">
      <xdr:nvSpPr>
        <xdr:cNvPr id="314" name="n_2aveValue【市民会館】&#10;有形固定資産減価償却率"/>
        <xdr:cNvSpPr txBox="1"/>
      </xdr:nvSpPr>
      <xdr:spPr>
        <a:xfrm>
          <a:off x="2705744" y="1755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57802</xdr:rowOff>
    </xdr:from>
    <xdr:ext cx="405111" cy="259045"/>
    <xdr:sp macro="" textlink="">
      <xdr:nvSpPr>
        <xdr:cNvPr id="315" name="n_3aveValue【市民会館】&#10;有形固定資産減価償却率"/>
        <xdr:cNvSpPr txBox="1"/>
      </xdr:nvSpPr>
      <xdr:spPr>
        <a:xfrm>
          <a:off x="1816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42563</xdr:rowOff>
    </xdr:from>
    <xdr:ext cx="405111" cy="259045"/>
    <xdr:sp macro="" textlink="">
      <xdr:nvSpPr>
        <xdr:cNvPr id="316" name="n_4aveValue【市民会館】&#10;有形固定資産減価償却率"/>
        <xdr:cNvSpPr txBox="1"/>
      </xdr:nvSpPr>
      <xdr:spPr>
        <a:xfrm>
          <a:off x="92774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165752</xdr:rowOff>
    </xdr:from>
    <xdr:ext cx="405111" cy="259045"/>
    <xdr:sp macro="" textlink="">
      <xdr:nvSpPr>
        <xdr:cNvPr id="317" name="n_1mainValue【市民会館】&#10;有形固定資産減価償却率"/>
        <xdr:cNvSpPr txBox="1"/>
      </xdr:nvSpPr>
      <xdr:spPr>
        <a:xfrm>
          <a:off x="3582044" y="1816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144797</xdr:rowOff>
    </xdr:from>
    <xdr:ext cx="405111" cy="259045"/>
    <xdr:sp macro="" textlink="">
      <xdr:nvSpPr>
        <xdr:cNvPr id="318" name="n_2mainValue【市民会館】&#10;有形固定資産減価償却率"/>
        <xdr:cNvSpPr txBox="1"/>
      </xdr:nvSpPr>
      <xdr:spPr>
        <a:xfrm>
          <a:off x="2705744"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32402</xdr:rowOff>
    </xdr:from>
    <xdr:ext cx="405111" cy="259045"/>
    <xdr:sp macro="" textlink="">
      <xdr:nvSpPr>
        <xdr:cNvPr id="319" name="n_3mainValue【市民会館】&#10;有形固定資産減価償却率"/>
        <xdr:cNvSpPr txBox="1"/>
      </xdr:nvSpPr>
      <xdr:spPr>
        <a:xfrm>
          <a:off x="1816744" y="180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0" name="正方形/長方形 319"/>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1" name="正方形/長方形 320"/>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2" name="正方形/長方形 321"/>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3" name="正方形/長方形 322"/>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24" name="正方形/長方形 323"/>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25" name="正方形/長方形 324"/>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26" name="正方形/長方形 325"/>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27" name="正方形/長方形 326"/>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28" name="テキスト ボックス 327"/>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29" name="直線コネクタ 328"/>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330" name="直線コネクタ 329"/>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331" name="テキスト ボックス 330"/>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32" name="直線コネクタ 331"/>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33" name="テキスト ボックス 332"/>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334" name="直線コネクタ 333"/>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335" name="テキスト ボックス 334"/>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36" name="直線コネクタ 335"/>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37" name="テキスト ボックス 336"/>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38"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151637</xdr:rowOff>
    </xdr:from>
    <xdr:to>
      <xdr:col>54</xdr:col>
      <xdr:colOff>189865</xdr:colOff>
      <xdr:row>107</xdr:row>
      <xdr:rowOff>106490</xdr:rowOff>
    </xdr:to>
    <xdr:cxnSp macro="">
      <xdr:nvCxnSpPr>
        <xdr:cNvPr id="339" name="直線コネクタ 338"/>
        <xdr:cNvCxnSpPr/>
      </xdr:nvCxnSpPr>
      <xdr:spPr>
        <a:xfrm flipV="1">
          <a:off x="10476865" y="17296637"/>
          <a:ext cx="0" cy="1155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340" name="【市民会館】&#10;一人当たり面積最小値テキスト"/>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341" name="直線コネクタ 340"/>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98314</xdr:rowOff>
    </xdr:from>
    <xdr:ext cx="469744" cy="259045"/>
    <xdr:sp macro="" textlink="">
      <xdr:nvSpPr>
        <xdr:cNvPr id="342" name="【市民会館】&#10;一人当たり面積最大値テキスト"/>
        <xdr:cNvSpPr txBox="1"/>
      </xdr:nvSpPr>
      <xdr:spPr>
        <a:xfrm>
          <a:off x="10515600" y="17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151637</xdr:rowOff>
    </xdr:from>
    <xdr:to>
      <xdr:col>55</xdr:col>
      <xdr:colOff>88900</xdr:colOff>
      <xdr:row>100</xdr:row>
      <xdr:rowOff>151637</xdr:rowOff>
    </xdr:to>
    <xdr:cxnSp macro="">
      <xdr:nvCxnSpPr>
        <xdr:cNvPr id="343" name="直線コネクタ 342"/>
        <xdr:cNvCxnSpPr/>
      </xdr:nvCxnSpPr>
      <xdr:spPr>
        <a:xfrm>
          <a:off x="10388600" y="1729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144987</xdr:rowOff>
    </xdr:from>
    <xdr:ext cx="469744" cy="259045"/>
    <xdr:sp macro="" textlink="">
      <xdr:nvSpPr>
        <xdr:cNvPr id="344" name="【市民会館】&#10;一人当たり面積平均値テキスト"/>
        <xdr:cNvSpPr txBox="1"/>
      </xdr:nvSpPr>
      <xdr:spPr>
        <a:xfrm>
          <a:off x="10515600" y="181472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166560</xdr:rowOff>
    </xdr:from>
    <xdr:to>
      <xdr:col>55</xdr:col>
      <xdr:colOff>50800</xdr:colOff>
      <xdr:row>106</xdr:row>
      <xdr:rowOff>96710</xdr:rowOff>
    </xdr:to>
    <xdr:sp macro="" textlink="">
      <xdr:nvSpPr>
        <xdr:cNvPr id="345" name="フローチャート: 判断 344"/>
        <xdr:cNvSpPr/>
      </xdr:nvSpPr>
      <xdr:spPr>
        <a:xfrm>
          <a:off x="10426700" y="1816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164275</xdr:rowOff>
    </xdr:from>
    <xdr:to>
      <xdr:col>50</xdr:col>
      <xdr:colOff>165100</xdr:colOff>
      <xdr:row>106</xdr:row>
      <xdr:rowOff>94425</xdr:rowOff>
    </xdr:to>
    <xdr:sp macro="" textlink="">
      <xdr:nvSpPr>
        <xdr:cNvPr id="346" name="フローチャート: 判断 345"/>
        <xdr:cNvSpPr/>
      </xdr:nvSpPr>
      <xdr:spPr>
        <a:xfrm>
          <a:off x="9588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161989</xdr:rowOff>
    </xdr:from>
    <xdr:to>
      <xdr:col>46</xdr:col>
      <xdr:colOff>38100</xdr:colOff>
      <xdr:row>106</xdr:row>
      <xdr:rowOff>92139</xdr:rowOff>
    </xdr:to>
    <xdr:sp macro="" textlink="">
      <xdr:nvSpPr>
        <xdr:cNvPr id="347" name="フローチャート: 判断 346"/>
        <xdr:cNvSpPr/>
      </xdr:nvSpPr>
      <xdr:spPr>
        <a:xfrm>
          <a:off x="8699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6541</xdr:rowOff>
    </xdr:from>
    <xdr:to>
      <xdr:col>41</xdr:col>
      <xdr:colOff>101600</xdr:colOff>
      <xdr:row>106</xdr:row>
      <xdr:rowOff>108141</xdr:rowOff>
    </xdr:to>
    <xdr:sp macro="" textlink="">
      <xdr:nvSpPr>
        <xdr:cNvPr id="348" name="フローチャート: 判断 347"/>
        <xdr:cNvSpPr/>
      </xdr:nvSpPr>
      <xdr:spPr>
        <a:xfrm>
          <a:off x="7810500" y="181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45974</xdr:rowOff>
    </xdr:from>
    <xdr:to>
      <xdr:col>36</xdr:col>
      <xdr:colOff>165100</xdr:colOff>
      <xdr:row>106</xdr:row>
      <xdr:rowOff>147574</xdr:rowOff>
    </xdr:to>
    <xdr:sp macro="" textlink="">
      <xdr:nvSpPr>
        <xdr:cNvPr id="349" name="フローチャート: 判断 348"/>
        <xdr:cNvSpPr/>
      </xdr:nvSpPr>
      <xdr:spPr>
        <a:xfrm>
          <a:off x="6921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50" name="テキスト ボックス 34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51" name="テキスト ボックス 35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52" name="テキスト ボックス 35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53" name="テキスト ボックス 35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54" name="テキスト ボックス 35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8826</xdr:rowOff>
    </xdr:from>
    <xdr:to>
      <xdr:col>55</xdr:col>
      <xdr:colOff>50800</xdr:colOff>
      <xdr:row>105</xdr:row>
      <xdr:rowOff>110426</xdr:rowOff>
    </xdr:to>
    <xdr:sp macro="" textlink="">
      <xdr:nvSpPr>
        <xdr:cNvPr id="355" name="楕円 354"/>
        <xdr:cNvSpPr/>
      </xdr:nvSpPr>
      <xdr:spPr>
        <a:xfrm>
          <a:off x="10426700" y="1801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31703</xdr:rowOff>
    </xdr:from>
    <xdr:ext cx="469744" cy="259045"/>
    <xdr:sp macro="" textlink="">
      <xdr:nvSpPr>
        <xdr:cNvPr id="356" name="【市民会館】&#10;一人当たり面積該当値テキスト"/>
        <xdr:cNvSpPr txBox="1"/>
      </xdr:nvSpPr>
      <xdr:spPr>
        <a:xfrm>
          <a:off x="10515600" y="17862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17971</xdr:rowOff>
    </xdr:from>
    <xdr:to>
      <xdr:col>50</xdr:col>
      <xdr:colOff>165100</xdr:colOff>
      <xdr:row>105</xdr:row>
      <xdr:rowOff>119571</xdr:rowOff>
    </xdr:to>
    <xdr:sp macro="" textlink="">
      <xdr:nvSpPr>
        <xdr:cNvPr id="357" name="楕円 356"/>
        <xdr:cNvSpPr/>
      </xdr:nvSpPr>
      <xdr:spPr>
        <a:xfrm>
          <a:off x="9588500" y="180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59626</xdr:rowOff>
    </xdr:from>
    <xdr:to>
      <xdr:col>55</xdr:col>
      <xdr:colOff>0</xdr:colOff>
      <xdr:row>105</xdr:row>
      <xdr:rowOff>68771</xdr:rowOff>
    </xdr:to>
    <xdr:cxnSp macro="">
      <xdr:nvCxnSpPr>
        <xdr:cNvPr id="358" name="直線コネクタ 357"/>
        <xdr:cNvCxnSpPr/>
      </xdr:nvCxnSpPr>
      <xdr:spPr>
        <a:xfrm flipV="1">
          <a:off x="9639300" y="18061876"/>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28257</xdr:rowOff>
    </xdr:from>
    <xdr:to>
      <xdr:col>46</xdr:col>
      <xdr:colOff>38100</xdr:colOff>
      <xdr:row>105</xdr:row>
      <xdr:rowOff>129857</xdr:rowOff>
    </xdr:to>
    <xdr:sp macro="" textlink="">
      <xdr:nvSpPr>
        <xdr:cNvPr id="359" name="楕円 358"/>
        <xdr:cNvSpPr/>
      </xdr:nvSpPr>
      <xdr:spPr>
        <a:xfrm>
          <a:off x="8699500" y="1803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68771</xdr:rowOff>
    </xdr:from>
    <xdr:to>
      <xdr:col>50</xdr:col>
      <xdr:colOff>114300</xdr:colOff>
      <xdr:row>105</xdr:row>
      <xdr:rowOff>79057</xdr:rowOff>
    </xdr:to>
    <xdr:cxnSp macro="">
      <xdr:nvCxnSpPr>
        <xdr:cNvPr id="360" name="直線コネクタ 359"/>
        <xdr:cNvCxnSpPr/>
      </xdr:nvCxnSpPr>
      <xdr:spPr>
        <a:xfrm flipV="1">
          <a:off x="8750300" y="18071021"/>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36830</xdr:rowOff>
    </xdr:from>
    <xdr:to>
      <xdr:col>41</xdr:col>
      <xdr:colOff>101600</xdr:colOff>
      <xdr:row>105</xdr:row>
      <xdr:rowOff>138430</xdr:rowOff>
    </xdr:to>
    <xdr:sp macro="" textlink="">
      <xdr:nvSpPr>
        <xdr:cNvPr id="361" name="楕円 360"/>
        <xdr:cNvSpPr/>
      </xdr:nvSpPr>
      <xdr:spPr>
        <a:xfrm>
          <a:off x="7810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79057</xdr:rowOff>
    </xdr:from>
    <xdr:to>
      <xdr:col>45</xdr:col>
      <xdr:colOff>177800</xdr:colOff>
      <xdr:row>105</xdr:row>
      <xdr:rowOff>87630</xdr:rowOff>
    </xdr:to>
    <xdr:cxnSp macro="">
      <xdr:nvCxnSpPr>
        <xdr:cNvPr id="362" name="直線コネクタ 361"/>
        <xdr:cNvCxnSpPr/>
      </xdr:nvCxnSpPr>
      <xdr:spPr>
        <a:xfrm flipV="1">
          <a:off x="7861300" y="18081307"/>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85552</xdr:rowOff>
    </xdr:from>
    <xdr:ext cx="469744" cy="259045"/>
    <xdr:sp macro="" textlink="">
      <xdr:nvSpPr>
        <xdr:cNvPr id="363" name="n_1aveValue【市民会館】&#10;一人当たり面積"/>
        <xdr:cNvSpPr txBox="1"/>
      </xdr:nvSpPr>
      <xdr:spPr>
        <a:xfrm>
          <a:off x="9391727" y="18259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83266</xdr:rowOff>
    </xdr:from>
    <xdr:ext cx="469744" cy="259045"/>
    <xdr:sp macro="" textlink="">
      <xdr:nvSpPr>
        <xdr:cNvPr id="364" name="n_2aveValue【市民会館】&#10;一人当たり面積"/>
        <xdr:cNvSpPr txBox="1"/>
      </xdr:nvSpPr>
      <xdr:spPr>
        <a:xfrm>
          <a:off x="8515427" y="1825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99268</xdr:rowOff>
    </xdr:from>
    <xdr:ext cx="469744" cy="259045"/>
    <xdr:sp macro="" textlink="">
      <xdr:nvSpPr>
        <xdr:cNvPr id="365" name="n_3aveValue【市民会館】&#10;一人当たり面積"/>
        <xdr:cNvSpPr txBox="1"/>
      </xdr:nvSpPr>
      <xdr:spPr>
        <a:xfrm>
          <a:off x="7626427" y="18272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164101</xdr:rowOff>
    </xdr:from>
    <xdr:ext cx="469744" cy="259045"/>
    <xdr:sp macro="" textlink="">
      <xdr:nvSpPr>
        <xdr:cNvPr id="366" name="n_4aveValue【市民会館】&#10;一人当たり面積"/>
        <xdr:cNvSpPr txBox="1"/>
      </xdr:nvSpPr>
      <xdr:spPr>
        <a:xfrm>
          <a:off x="6737427"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136098</xdr:rowOff>
    </xdr:from>
    <xdr:ext cx="469744" cy="259045"/>
    <xdr:sp macro="" textlink="">
      <xdr:nvSpPr>
        <xdr:cNvPr id="367" name="n_1mainValue【市民会館】&#10;一人当たり面積"/>
        <xdr:cNvSpPr txBox="1"/>
      </xdr:nvSpPr>
      <xdr:spPr>
        <a:xfrm>
          <a:off x="9391727" y="1779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146384</xdr:rowOff>
    </xdr:from>
    <xdr:ext cx="469744" cy="259045"/>
    <xdr:sp macro="" textlink="">
      <xdr:nvSpPr>
        <xdr:cNvPr id="368" name="n_2mainValue【市民会館】&#10;一人当たり面積"/>
        <xdr:cNvSpPr txBox="1"/>
      </xdr:nvSpPr>
      <xdr:spPr>
        <a:xfrm>
          <a:off x="8515427" y="17805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154957</xdr:rowOff>
    </xdr:from>
    <xdr:ext cx="469744" cy="259045"/>
    <xdr:sp macro="" textlink="">
      <xdr:nvSpPr>
        <xdr:cNvPr id="369" name="n_3mainValue【市民会館】&#10;一人当たり面積"/>
        <xdr:cNvSpPr txBox="1"/>
      </xdr:nvSpPr>
      <xdr:spPr>
        <a:xfrm>
          <a:off x="7626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70" name="正方形/長方形 36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71" name="正方形/長方形 37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2" name="正方形/長方形 37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3" name="正方形/長方形 37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4" name="正方形/長方形 37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5" name="正方形/長方形 37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6" name="正方形/長方形 37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7" name="正方形/長方形 376"/>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78" name="正方形/長方形 377"/>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79" name="正方形/長方形 378"/>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0" name="正方形/長方形 379"/>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1" name="正方形/長方形 380"/>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2" name="正方形/長方形 381"/>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3" name="正方形/長方形 382"/>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84" name="正方形/長方形 383"/>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85" name="正方形/長方形 384"/>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86" name="正方形/長方形 38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87" name="正方形/長方形 38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8" name="正方形/長方形 38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9" name="正方形/長方形 38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90" name="正方形/長方形 38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91" name="正方形/長方形 39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92" name="正方形/長方形 39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93" name="正方形/長方形 392"/>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94" name="正方形/長方形 39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95" name="正方形/長方形 39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96" name="正方形/長方形 39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97" name="正方形/長方形 39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98" name="正方形/長方形 39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99" name="正方形/長方形 39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00" name="正方形/長方形 39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01" name="正方形/長方形 400"/>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02" name="正方形/長方形 40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03" name="正方形/長方形 40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04" name="正方形/長方形 40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05" name="正方形/長方形 40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06" name="正方形/長方形 40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07" name="正方形/長方形 40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08" name="正方形/長方形 40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9" name="正方形/長方形 40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10" name="テキスト ボックス 40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11" name="直線コネクタ 41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12" name="テキスト ボックス 41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13" name="直線コネクタ 41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14" name="テキスト ボックス 41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15" name="直線コネクタ 41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16" name="テキスト ボックス 41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17" name="直線コネクタ 41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18" name="テキスト ボックス 41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9" name="直線コネクタ 41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20" name="テキスト ボックス 41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21" name="直線コネクタ 42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22" name="テキスト ボックス 42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23" name="直線コネクタ 42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24" name="テキスト ボックス 42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2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426" name="直線コネクタ 425"/>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427" name="【消防施設】&#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428" name="直線コネクタ 427"/>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429" name="【消防施設】&#10;有形固定資産減価償却率最大値テキスト"/>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430" name="直線コネクタ 429"/>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36847</xdr:rowOff>
    </xdr:from>
    <xdr:ext cx="405111" cy="259045"/>
    <xdr:sp macro="" textlink="">
      <xdr:nvSpPr>
        <xdr:cNvPr id="431" name="【消防施設】&#10;有形固定資産減価償却率平均値テキスト"/>
        <xdr:cNvSpPr txBox="1"/>
      </xdr:nvSpPr>
      <xdr:spPr>
        <a:xfrm>
          <a:off x="16357600" y="1392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13970</xdr:rowOff>
    </xdr:from>
    <xdr:to>
      <xdr:col>85</xdr:col>
      <xdr:colOff>177800</xdr:colOff>
      <xdr:row>82</xdr:row>
      <xdr:rowOff>115570</xdr:rowOff>
    </xdr:to>
    <xdr:sp macro="" textlink="">
      <xdr:nvSpPr>
        <xdr:cNvPr id="432" name="フローチャート: 判断 431"/>
        <xdr:cNvSpPr/>
      </xdr:nvSpPr>
      <xdr:spPr>
        <a:xfrm>
          <a:off x="162687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27305</xdr:rowOff>
    </xdr:from>
    <xdr:to>
      <xdr:col>81</xdr:col>
      <xdr:colOff>101600</xdr:colOff>
      <xdr:row>82</xdr:row>
      <xdr:rowOff>128905</xdr:rowOff>
    </xdr:to>
    <xdr:sp macro="" textlink="">
      <xdr:nvSpPr>
        <xdr:cNvPr id="433" name="フローチャート: 判断 432"/>
        <xdr:cNvSpPr/>
      </xdr:nvSpPr>
      <xdr:spPr>
        <a:xfrm>
          <a:off x="1543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118745</xdr:rowOff>
    </xdr:from>
    <xdr:to>
      <xdr:col>76</xdr:col>
      <xdr:colOff>165100</xdr:colOff>
      <xdr:row>82</xdr:row>
      <xdr:rowOff>48895</xdr:rowOff>
    </xdr:to>
    <xdr:sp macro="" textlink="">
      <xdr:nvSpPr>
        <xdr:cNvPr id="434" name="フローチャート: 判断 433"/>
        <xdr:cNvSpPr/>
      </xdr:nvSpPr>
      <xdr:spPr>
        <a:xfrm>
          <a:off x="14541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124461</xdr:rowOff>
    </xdr:from>
    <xdr:to>
      <xdr:col>72</xdr:col>
      <xdr:colOff>38100</xdr:colOff>
      <xdr:row>82</xdr:row>
      <xdr:rowOff>54611</xdr:rowOff>
    </xdr:to>
    <xdr:sp macro="" textlink="">
      <xdr:nvSpPr>
        <xdr:cNvPr id="435" name="フローチャート: 判断 434"/>
        <xdr:cNvSpPr/>
      </xdr:nvSpPr>
      <xdr:spPr>
        <a:xfrm>
          <a:off x="13652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154939</xdr:rowOff>
    </xdr:from>
    <xdr:to>
      <xdr:col>67</xdr:col>
      <xdr:colOff>101600</xdr:colOff>
      <xdr:row>82</xdr:row>
      <xdr:rowOff>85089</xdr:rowOff>
    </xdr:to>
    <xdr:sp macro="" textlink="">
      <xdr:nvSpPr>
        <xdr:cNvPr id="436" name="フローチャート: 判断 435"/>
        <xdr:cNvSpPr/>
      </xdr:nvSpPr>
      <xdr:spPr>
        <a:xfrm>
          <a:off x="12763500" y="14042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37" name="テキスト ボックス 43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38" name="テキスト ボックス 43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9" name="テキスト ボックス 43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40" name="テキスト ボックス 43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41" name="テキスト ボックス 44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6350</xdr:rowOff>
    </xdr:from>
    <xdr:to>
      <xdr:col>85</xdr:col>
      <xdr:colOff>177800</xdr:colOff>
      <xdr:row>83</xdr:row>
      <xdr:rowOff>107950</xdr:rowOff>
    </xdr:to>
    <xdr:sp macro="" textlink="">
      <xdr:nvSpPr>
        <xdr:cNvPr id="442" name="楕円 441"/>
        <xdr:cNvSpPr/>
      </xdr:nvSpPr>
      <xdr:spPr>
        <a:xfrm>
          <a:off x="16268700" y="1423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156227</xdr:rowOff>
    </xdr:from>
    <xdr:ext cx="405111" cy="259045"/>
    <xdr:sp macro="" textlink="">
      <xdr:nvSpPr>
        <xdr:cNvPr id="443" name="【消防施設】&#10;有形固定資産減価償却率該当値テキスト"/>
        <xdr:cNvSpPr txBox="1"/>
      </xdr:nvSpPr>
      <xdr:spPr>
        <a:xfrm>
          <a:off x="16357600"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139700</xdr:rowOff>
    </xdr:from>
    <xdr:to>
      <xdr:col>81</xdr:col>
      <xdr:colOff>101600</xdr:colOff>
      <xdr:row>83</xdr:row>
      <xdr:rowOff>69850</xdr:rowOff>
    </xdr:to>
    <xdr:sp macro="" textlink="">
      <xdr:nvSpPr>
        <xdr:cNvPr id="444" name="楕円 443"/>
        <xdr:cNvSpPr/>
      </xdr:nvSpPr>
      <xdr:spPr>
        <a:xfrm>
          <a:off x="15430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19050</xdr:rowOff>
    </xdr:from>
    <xdr:to>
      <xdr:col>85</xdr:col>
      <xdr:colOff>127000</xdr:colOff>
      <xdr:row>83</xdr:row>
      <xdr:rowOff>57150</xdr:rowOff>
    </xdr:to>
    <xdr:cxnSp macro="">
      <xdr:nvCxnSpPr>
        <xdr:cNvPr id="445" name="直線コネクタ 444"/>
        <xdr:cNvCxnSpPr/>
      </xdr:nvCxnSpPr>
      <xdr:spPr>
        <a:xfrm>
          <a:off x="15481300" y="1424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59689</xdr:rowOff>
    </xdr:from>
    <xdr:to>
      <xdr:col>76</xdr:col>
      <xdr:colOff>165100</xdr:colOff>
      <xdr:row>83</xdr:row>
      <xdr:rowOff>161289</xdr:rowOff>
    </xdr:to>
    <xdr:sp macro="" textlink="">
      <xdr:nvSpPr>
        <xdr:cNvPr id="446" name="楕円 445"/>
        <xdr:cNvSpPr/>
      </xdr:nvSpPr>
      <xdr:spPr>
        <a:xfrm>
          <a:off x="14541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19050</xdr:rowOff>
    </xdr:from>
    <xdr:to>
      <xdr:col>81</xdr:col>
      <xdr:colOff>50800</xdr:colOff>
      <xdr:row>83</xdr:row>
      <xdr:rowOff>110489</xdr:rowOff>
    </xdr:to>
    <xdr:cxnSp macro="">
      <xdr:nvCxnSpPr>
        <xdr:cNvPr id="447" name="直線コネクタ 446"/>
        <xdr:cNvCxnSpPr/>
      </xdr:nvCxnSpPr>
      <xdr:spPr>
        <a:xfrm flipV="1">
          <a:off x="14592300" y="142494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25400</xdr:rowOff>
    </xdr:from>
    <xdr:to>
      <xdr:col>72</xdr:col>
      <xdr:colOff>38100</xdr:colOff>
      <xdr:row>82</xdr:row>
      <xdr:rowOff>127000</xdr:rowOff>
    </xdr:to>
    <xdr:sp macro="" textlink="">
      <xdr:nvSpPr>
        <xdr:cNvPr id="448" name="楕円 447"/>
        <xdr:cNvSpPr/>
      </xdr:nvSpPr>
      <xdr:spPr>
        <a:xfrm>
          <a:off x="13652500" y="1408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76200</xdr:rowOff>
    </xdr:from>
    <xdr:to>
      <xdr:col>76</xdr:col>
      <xdr:colOff>114300</xdr:colOff>
      <xdr:row>83</xdr:row>
      <xdr:rowOff>110489</xdr:rowOff>
    </xdr:to>
    <xdr:cxnSp macro="">
      <xdr:nvCxnSpPr>
        <xdr:cNvPr id="449" name="直線コネクタ 448"/>
        <xdr:cNvCxnSpPr/>
      </xdr:nvCxnSpPr>
      <xdr:spPr>
        <a:xfrm>
          <a:off x="13703300" y="14135100"/>
          <a:ext cx="8890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145432</xdr:rowOff>
    </xdr:from>
    <xdr:ext cx="405111" cy="259045"/>
    <xdr:sp macro="" textlink="">
      <xdr:nvSpPr>
        <xdr:cNvPr id="450" name="n_1aveValue【消防施設】&#10;有形固定資産減価償却率"/>
        <xdr:cNvSpPr txBox="1"/>
      </xdr:nvSpPr>
      <xdr:spPr>
        <a:xfrm>
          <a:off x="152660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65422</xdr:rowOff>
    </xdr:from>
    <xdr:ext cx="405111" cy="259045"/>
    <xdr:sp macro="" textlink="">
      <xdr:nvSpPr>
        <xdr:cNvPr id="451" name="n_2aveValue【消防施設】&#10;有形固定資産減価償却率"/>
        <xdr:cNvSpPr txBox="1"/>
      </xdr:nvSpPr>
      <xdr:spPr>
        <a:xfrm>
          <a:off x="14389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71138</xdr:rowOff>
    </xdr:from>
    <xdr:ext cx="405111" cy="259045"/>
    <xdr:sp macro="" textlink="">
      <xdr:nvSpPr>
        <xdr:cNvPr id="452" name="n_3aveValue【消防施設】&#10;有形固定資産減価償却率"/>
        <xdr:cNvSpPr txBox="1"/>
      </xdr:nvSpPr>
      <xdr:spPr>
        <a:xfrm>
          <a:off x="135007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101616</xdr:rowOff>
    </xdr:from>
    <xdr:ext cx="405111" cy="259045"/>
    <xdr:sp macro="" textlink="">
      <xdr:nvSpPr>
        <xdr:cNvPr id="453" name="n_4aveValue【消防施設】&#10;有形固定資産減価償却率"/>
        <xdr:cNvSpPr txBox="1"/>
      </xdr:nvSpPr>
      <xdr:spPr>
        <a:xfrm>
          <a:off x="12611744" y="13817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60977</xdr:rowOff>
    </xdr:from>
    <xdr:ext cx="405111" cy="259045"/>
    <xdr:sp macro="" textlink="">
      <xdr:nvSpPr>
        <xdr:cNvPr id="454" name="n_1mainValue【消防施設】&#10;有形固定資産減価償却率"/>
        <xdr:cNvSpPr txBox="1"/>
      </xdr:nvSpPr>
      <xdr:spPr>
        <a:xfrm>
          <a:off x="15266044" y="1429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152416</xdr:rowOff>
    </xdr:from>
    <xdr:ext cx="405111" cy="259045"/>
    <xdr:sp macro="" textlink="">
      <xdr:nvSpPr>
        <xdr:cNvPr id="455" name="n_2mainValue【消防施設】&#10;有形固定資産減価償却率"/>
        <xdr:cNvSpPr txBox="1"/>
      </xdr:nvSpPr>
      <xdr:spPr>
        <a:xfrm>
          <a:off x="14389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456" name="n_3mainValue【消防施設】&#10;有形固定資産減価償却率"/>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57" name="正方形/長方形 45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58" name="正方形/長方形 45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59" name="正方形/長方形 45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60" name="正方形/長方形 45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61" name="正方形/長方形 46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62" name="正方形/長方形 46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63" name="正方形/長方形 46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64" name="正方形/長方形 46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65" name="テキスト ボックス 46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66" name="直線コネクタ 46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67" name="直線コネクタ 46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68" name="テキスト ボックス 46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69" name="直線コネクタ 46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70" name="テキスト ボックス 46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71" name="直線コネクタ 47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72" name="テキスト ボックス 47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73" name="直線コネクタ 47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74" name="テキスト ボックス 47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75" name="直線コネクタ 47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76" name="テキスト ボックス 47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77"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163830</xdr:rowOff>
    </xdr:from>
    <xdr:to>
      <xdr:col>116</xdr:col>
      <xdr:colOff>62864</xdr:colOff>
      <xdr:row>86</xdr:row>
      <xdr:rowOff>15239</xdr:rowOff>
    </xdr:to>
    <xdr:cxnSp macro="">
      <xdr:nvCxnSpPr>
        <xdr:cNvPr id="478" name="直線コネクタ 477"/>
        <xdr:cNvCxnSpPr/>
      </xdr:nvCxnSpPr>
      <xdr:spPr>
        <a:xfrm flipV="1">
          <a:off x="22160864" y="1353693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479" name="【消防施設】&#10;一人当たり面積最小値テキスト"/>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480" name="直線コネクタ 479"/>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110507</xdr:rowOff>
    </xdr:from>
    <xdr:ext cx="469744" cy="259045"/>
    <xdr:sp macro="" textlink="">
      <xdr:nvSpPr>
        <xdr:cNvPr id="481" name="【消防施設】&#10;一人当たり面積最大値テキスト"/>
        <xdr:cNvSpPr txBox="1"/>
      </xdr:nvSpPr>
      <xdr:spPr>
        <a:xfrm>
          <a:off x="22199600" y="1331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163830</xdr:rowOff>
    </xdr:from>
    <xdr:to>
      <xdr:col>116</xdr:col>
      <xdr:colOff>152400</xdr:colOff>
      <xdr:row>78</xdr:row>
      <xdr:rowOff>163830</xdr:rowOff>
    </xdr:to>
    <xdr:cxnSp macro="">
      <xdr:nvCxnSpPr>
        <xdr:cNvPr id="482" name="直線コネクタ 481"/>
        <xdr:cNvCxnSpPr/>
      </xdr:nvCxnSpPr>
      <xdr:spPr>
        <a:xfrm>
          <a:off x="22072600" y="1353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154195</xdr:rowOff>
    </xdr:from>
    <xdr:ext cx="469744" cy="259045"/>
    <xdr:sp macro="" textlink="">
      <xdr:nvSpPr>
        <xdr:cNvPr id="483" name="【消防施設】&#10;一人当たり面積平均値テキスト"/>
        <xdr:cNvSpPr txBox="1"/>
      </xdr:nvSpPr>
      <xdr:spPr>
        <a:xfrm>
          <a:off x="22199600" y="14213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484" name="フローチャート: 判断 483"/>
        <xdr:cNvSpPr/>
      </xdr:nvSpPr>
      <xdr:spPr>
        <a:xfrm>
          <a:off x="22110700" y="1436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151892</xdr:rowOff>
    </xdr:from>
    <xdr:to>
      <xdr:col>112</xdr:col>
      <xdr:colOff>38100</xdr:colOff>
      <xdr:row>84</xdr:row>
      <xdr:rowOff>82042</xdr:rowOff>
    </xdr:to>
    <xdr:sp macro="" textlink="">
      <xdr:nvSpPr>
        <xdr:cNvPr id="485" name="フローチャート: 判断 484"/>
        <xdr:cNvSpPr/>
      </xdr:nvSpPr>
      <xdr:spPr>
        <a:xfrm>
          <a:off x="21272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149606</xdr:rowOff>
    </xdr:from>
    <xdr:to>
      <xdr:col>107</xdr:col>
      <xdr:colOff>101600</xdr:colOff>
      <xdr:row>84</xdr:row>
      <xdr:rowOff>79756</xdr:rowOff>
    </xdr:to>
    <xdr:sp macro="" textlink="">
      <xdr:nvSpPr>
        <xdr:cNvPr id="486" name="フローチャート: 判断 485"/>
        <xdr:cNvSpPr/>
      </xdr:nvSpPr>
      <xdr:spPr>
        <a:xfrm>
          <a:off x="20383500" y="1437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487" name="フローチャート: 判断 486"/>
        <xdr:cNvSpPr/>
      </xdr:nvSpPr>
      <xdr:spPr>
        <a:xfrm>
          <a:off x="19494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170180</xdr:rowOff>
    </xdr:from>
    <xdr:to>
      <xdr:col>98</xdr:col>
      <xdr:colOff>38100</xdr:colOff>
      <xdr:row>84</xdr:row>
      <xdr:rowOff>100330</xdr:rowOff>
    </xdr:to>
    <xdr:sp macro="" textlink="">
      <xdr:nvSpPr>
        <xdr:cNvPr id="488" name="フローチャート: 判断 487"/>
        <xdr:cNvSpPr/>
      </xdr:nvSpPr>
      <xdr:spPr>
        <a:xfrm>
          <a:off x="18605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89" name="テキスト ボックス 48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90" name="テキスト ボックス 48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91" name="テキスト ボックス 49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92" name="テキスト ボックス 49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93" name="テキスト ボックス 49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131318</xdr:rowOff>
    </xdr:from>
    <xdr:to>
      <xdr:col>116</xdr:col>
      <xdr:colOff>114300</xdr:colOff>
      <xdr:row>84</xdr:row>
      <xdr:rowOff>61468</xdr:rowOff>
    </xdr:to>
    <xdr:sp macro="" textlink="">
      <xdr:nvSpPr>
        <xdr:cNvPr id="494" name="楕円 493"/>
        <xdr:cNvSpPr/>
      </xdr:nvSpPr>
      <xdr:spPr>
        <a:xfrm>
          <a:off x="22110700" y="1436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109745</xdr:rowOff>
    </xdr:from>
    <xdr:ext cx="469744" cy="259045"/>
    <xdr:sp macro="" textlink="">
      <xdr:nvSpPr>
        <xdr:cNvPr id="495" name="【消防施設】&#10;一人当たり面積該当値テキスト"/>
        <xdr:cNvSpPr txBox="1"/>
      </xdr:nvSpPr>
      <xdr:spPr>
        <a:xfrm>
          <a:off x="22199600" y="1434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140463</xdr:rowOff>
    </xdr:from>
    <xdr:to>
      <xdr:col>112</xdr:col>
      <xdr:colOff>38100</xdr:colOff>
      <xdr:row>84</xdr:row>
      <xdr:rowOff>70613</xdr:rowOff>
    </xdr:to>
    <xdr:sp macro="" textlink="">
      <xdr:nvSpPr>
        <xdr:cNvPr id="496" name="楕円 495"/>
        <xdr:cNvSpPr/>
      </xdr:nvSpPr>
      <xdr:spPr>
        <a:xfrm>
          <a:off x="21272500" y="143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xdr:rowOff>
    </xdr:from>
    <xdr:to>
      <xdr:col>116</xdr:col>
      <xdr:colOff>63500</xdr:colOff>
      <xdr:row>84</xdr:row>
      <xdr:rowOff>19813</xdr:rowOff>
    </xdr:to>
    <xdr:cxnSp macro="">
      <xdr:nvCxnSpPr>
        <xdr:cNvPr id="497" name="直線コネクタ 496"/>
        <xdr:cNvCxnSpPr/>
      </xdr:nvCxnSpPr>
      <xdr:spPr>
        <a:xfrm flipV="1">
          <a:off x="21323300" y="14412468"/>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69596</xdr:rowOff>
    </xdr:from>
    <xdr:to>
      <xdr:col>107</xdr:col>
      <xdr:colOff>101600</xdr:colOff>
      <xdr:row>83</xdr:row>
      <xdr:rowOff>171196</xdr:rowOff>
    </xdr:to>
    <xdr:sp macro="" textlink="">
      <xdr:nvSpPr>
        <xdr:cNvPr id="498" name="楕円 497"/>
        <xdr:cNvSpPr/>
      </xdr:nvSpPr>
      <xdr:spPr>
        <a:xfrm>
          <a:off x="20383500" y="14299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120396</xdr:rowOff>
    </xdr:from>
    <xdr:to>
      <xdr:col>111</xdr:col>
      <xdr:colOff>177800</xdr:colOff>
      <xdr:row>84</xdr:row>
      <xdr:rowOff>19813</xdr:rowOff>
    </xdr:to>
    <xdr:cxnSp macro="">
      <xdr:nvCxnSpPr>
        <xdr:cNvPr id="499" name="直線コネクタ 498"/>
        <xdr:cNvCxnSpPr/>
      </xdr:nvCxnSpPr>
      <xdr:spPr>
        <a:xfrm>
          <a:off x="20434300" y="14350746"/>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156463</xdr:rowOff>
    </xdr:from>
    <xdr:to>
      <xdr:col>102</xdr:col>
      <xdr:colOff>165100</xdr:colOff>
      <xdr:row>84</xdr:row>
      <xdr:rowOff>86613</xdr:rowOff>
    </xdr:to>
    <xdr:sp macro="" textlink="">
      <xdr:nvSpPr>
        <xdr:cNvPr id="500" name="楕円 499"/>
        <xdr:cNvSpPr/>
      </xdr:nvSpPr>
      <xdr:spPr>
        <a:xfrm>
          <a:off x="19494500" y="143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120396</xdr:rowOff>
    </xdr:from>
    <xdr:to>
      <xdr:col>107</xdr:col>
      <xdr:colOff>50800</xdr:colOff>
      <xdr:row>84</xdr:row>
      <xdr:rowOff>35813</xdr:rowOff>
    </xdr:to>
    <xdr:cxnSp macro="">
      <xdr:nvCxnSpPr>
        <xdr:cNvPr id="501" name="直線コネクタ 500"/>
        <xdr:cNvCxnSpPr/>
      </xdr:nvCxnSpPr>
      <xdr:spPr>
        <a:xfrm flipV="1">
          <a:off x="19545300" y="14350746"/>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73169</xdr:rowOff>
    </xdr:from>
    <xdr:ext cx="469744" cy="259045"/>
    <xdr:sp macro="" textlink="">
      <xdr:nvSpPr>
        <xdr:cNvPr id="502" name="n_1aveValue【消防施設】&#10;一人当たり面積"/>
        <xdr:cNvSpPr txBox="1"/>
      </xdr:nvSpPr>
      <xdr:spPr>
        <a:xfrm>
          <a:off x="210757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70883</xdr:rowOff>
    </xdr:from>
    <xdr:ext cx="469744" cy="259045"/>
    <xdr:sp macro="" textlink="">
      <xdr:nvSpPr>
        <xdr:cNvPr id="503" name="n_2aveValue【消防施設】&#10;一人当たり面積"/>
        <xdr:cNvSpPr txBox="1"/>
      </xdr:nvSpPr>
      <xdr:spPr>
        <a:xfrm>
          <a:off x="20199427" y="1447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93742</xdr:rowOff>
    </xdr:from>
    <xdr:ext cx="469744" cy="259045"/>
    <xdr:sp macro="" textlink="">
      <xdr:nvSpPr>
        <xdr:cNvPr id="504" name="n_3aveValue【消防施設】&#10;一人当たり面積"/>
        <xdr:cNvSpPr txBox="1"/>
      </xdr:nvSpPr>
      <xdr:spPr>
        <a:xfrm>
          <a:off x="193104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116857</xdr:rowOff>
    </xdr:from>
    <xdr:ext cx="469744" cy="259045"/>
    <xdr:sp macro="" textlink="">
      <xdr:nvSpPr>
        <xdr:cNvPr id="505" name="n_4aveValue【消防施設】&#10;一人当たり面積"/>
        <xdr:cNvSpPr txBox="1"/>
      </xdr:nvSpPr>
      <xdr:spPr>
        <a:xfrm>
          <a:off x="18421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87140</xdr:rowOff>
    </xdr:from>
    <xdr:ext cx="469744" cy="259045"/>
    <xdr:sp macro="" textlink="">
      <xdr:nvSpPr>
        <xdr:cNvPr id="506" name="n_1mainValue【消防施設】&#10;一人当たり面積"/>
        <xdr:cNvSpPr txBox="1"/>
      </xdr:nvSpPr>
      <xdr:spPr>
        <a:xfrm>
          <a:off x="21075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16273</xdr:rowOff>
    </xdr:from>
    <xdr:ext cx="469744" cy="259045"/>
    <xdr:sp macro="" textlink="">
      <xdr:nvSpPr>
        <xdr:cNvPr id="507" name="n_2mainValue【消防施設】&#10;一人当たり面積"/>
        <xdr:cNvSpPr txBox="1"/>
      </xdr:nvSpPr>
      <xdr:spPr>
        <a:xfrm>
          <a:off x="201994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103140</xdr:rowOff>
    </xdr:from>
    <xdr:ext cx="469744" cy="259045"/>
    <xdr:sp macro="" textlink="">
      <xdr:nvSpPr>
        <xdr:cNvPr id="508" name="n_3mainValue【消防施設】&#10;一人当たり面積"/>
        <xdr:cNvSpPr txBox="1"/>
      </xdr:nvSpPr>
      <xdr:spPr>
        <a:xfrm>
          <a:off x="19310427" y="141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09" name="正方形/長方形 50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10" name="正方形/長方形 50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11" name="正方形/長方形 51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12" name="正方形/長方形 51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13" name="正方形/長方形 51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14" name="正方形/長方形 51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15" name="正方形/長方形 51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6" name="正方形/長方形 51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17" name="テキスト ボックス 51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18" name="直線コネクタ 51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19" name="テキスト ボックス 51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20" name="直線コネクタ 51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21" name="テキスト ボックス 52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22" name="直線コネクタ 52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23" name="テキスト ボックス 52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24" name="直線コネクタ 52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25" name="テキスト ボックス 52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26" name="直線コネクタ 52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27" name="テキスト ボックス 52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28" name="直線コネクタ 52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29" name="テキスト ボックス 52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30" name="直線コネクタ 52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31" name="テキスト ボックス 53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32" name="直線コネクタ 53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3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120287</xdr:rowOff>
    </xdr:from>
    <xdr:to>
      <xdr:col>85</xdr:col>
      <xdr:colOff>126364</xdr:colOff>
      <xdr:row>109</xdr:row>
      <xdr:rowOff>9252</xdr:rowOff>
    </xdr:to>
    <xdr:cxnSp macro="">
      <xdr:nvCxnSpPr>
        <xdr:cNvPr id="534" name="直線コネクタ 533"/>
        <xdr:cNvCxnSpPr/>
      </xdr:nvCxnSpPr>
      <xdr:spPr>
        <a:xfrm flipV="1">
          <a:off x="16318864" y="17093837"/>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13079</xdr:rowOff>
    </xdr:from>
    <xdr:ext cx="405111" cy="259045"/>
    <xdr:sp macro="" textlink="">
      <xdr:nvSpPr>
        <xdr:cNvPr id="535" name="【庁舎】&#10;有形固定資産減価償却率最小値テキスト"/>
        <xdr:cNvSpPr txBox="1"/>
      </xdr:nvSpPr>
      <xdr:spPr>
        <a:xfrm>
          <a:off x="16357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9252</xdr:rowOff>
    </xdr:from>
    <xdr:to>
      <xdr:col>86</xdr:col>
      <xdr:colOff>25400</xdr:colOff>
      <xdr:row>109</xdr:row>
      <xdr:rowOff>9252</xdr:rowOff>
    </xdr:to>
    <xdr:cxnSp macro="">
      <xdr:nvCxnSpPr>
        <xdr:cNvPr id="536" name="直線コネクタ 535"/>
        <xdr:cNvCxnSpPr/>
      </xdr:nvCxnSpPr>
      <xdr:spPr>
        <a:xfrm>
          <a:off x="16230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66964</xdr:rowOff>
    </xdr:from>
    <xdr:ext cx="340478" cy="259045"/>
    <xdr:sp macro="" textlink="">
      <xdr:nvSpPr>
        <xdr:cNvPr id="537" name="【庁舎】&#10;有形固定資産減価償却率最大値テキスト"/>
        <xdr:cNvSpPr txBox="1"/>
      </xdr:nvSpPr>
      <xdr:spPr>
        <a:xfrm>
          <a:off x="16357600" y="1686906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120287</xdr:rowOff>
    </xdr:from>
    <xdr:to>
      <xdr:col>86</xdr:col>
      <xdr:colOff>25400</xdr:colOff>
      <xdr:row>99</xdr:row>
      <xdr:rowOff>120287</xdr:rowOff>
    </xdr:to>
    <xdr:cxnSp macro="">
      <xdr:nvCxnSpPr>
        <xdr:cNvPr id="538" name="直線コネクタ 537"/>
        <xdr:cNvCxnSpPr/>
      </xdr:nvCxnSpPr>
      <xdr:spPr>
        <a:xfrm>
          <a:off x="16230600" y="17093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97263</xdr:rowOff>
    </xdr:from>
    <xdr:ext cx="405111" cy="259045"/>
    <xdr:sp macro="" textlink="">
      <xdr:nvSpPr>
        <xdr:cNvPr id="539" name="【庁舎】&#10;有形固定資産減価償却率平均値テキスト"/>
        <xdr:cNvSpPr txBox="1"/>
      </xdr:nvSpPr>
      <xdr:spPr>
        <a:xfrm>
          <a:off x="16357600" y="17756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540" name="フローチャート: 判断 539"/>
        <xdr:cNvSpPr/>
      </xdr:nvSpPr>
      <xdr:spPr>
        <a:xfrm>
          <a:off x="162687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76019</xdr:rowOff>
    </xdr:from>
    <xdr:to>
      <xdr:col>81</xdr:col>
      <xdr:colOff>101600</xdr:colOff>
      <xdr:row>105</xdr:row>
      <xdr:rowOff>6169</xdr:rowOff>
    </xdr:to>
    <xdr:sp macro="" textlink="">
      <xdr:nvSpPr>
        <xdr:cNvPr id="541" name="フローチャート: 判断 540"/>
        <xdr:cNvSpPr/>
      </xdr:nvSpPr>
      <xdr:spPr>
        <a:xfrm>
          <a:off x="15430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69487</xdr:rowOff>
    </xdr:from>
    <xdr:to>
      <xdr:col>76</xdr:col>
      <xdr:colOff>165100</xdr:colOff>
      <xdr:row>104</xdr:row>
      <xdr:rowOff>171087</xdr:rowOff>
    </xdr:to>
    <xdr:sp macro="" textlink="">
      <xdr:nvSpPr>
        <xdr:cNvPr id="542" name="フローチャート: 判断 541"/>
        <xdr:cNvSpPr/>
      </xdr:nvSpPr>
      <xdr:spPr>
        <a:xfrm>
          <a:off x="14541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95613</xdr:rowOff>
    </xdr:from>
    <xdr:to>
      <xdr:col>72</xdr:col>
      <xdr:colOff>38100</xdr:colOff>
      <xdr:row>105</xdr:row>
      <xdr:rowOff>25763</xdr:rowOff>
    </xdr:to>
    <xdr:sp macro="" textlink="">
      <xdr:nvSpPr>
        <xdr:cNvPr id="543" name="フローチャート: 判断 542"/>
        <xdr:cNvSpPr/>
      </xdr:nvSpPr>
      <xdr:spPr>
        <a:xfrm>
          <a:off x="13652500" y="1792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144599</xdr:rowOff>
    </xdr:from>
    <xdr:to>
      <xdr:col>67</xdr:col>
      <xdr:colOff>101600</xdr:colOff>
      <xdr:row>105</xdr:row>
      <xdr:rowOff>74749</xdr:rowOff>
    </xdr:to>
    <xdr:sp macro="" textlink="">
      <xdr:nvSpPr>
        <xdr:cNvPr id="544" name="フローチャート: 判断 543"/>
        <xdr:cNvSpPr/>
      </xdr:nvSpPr>
      <xdr:spPr>
        <a:xfrm>
          <a:off x="12763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45" name="テキスト ボックス 54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46" name="テキスト ボックス 54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47" name="テキスト ボックス 54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48" name="テキスト ボックス 54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49" name="テキスト ボックス 54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10705</xdr:rowOff>
    </xdr:from>
    <xdr:to>
      <xdr:col>85</xdr:col>
      <xdr:colOff>177800</xdr:colOff>
      <xdr:row>105</xdr:row>
      <xdr:rowOff>112305</xdr:rowOff>
    </xdr:to>
    <xdr:sp macro="" textlink="">
      <xdr:nvSpPr>
        <xdr:cNvPr id="550" name="楕円 549"/>
        <xdr:cNvSpPr/>
      </xdr:nvSpPr>
      <xdr:spPr>
        <a:xfrm>
          <a:off x="162687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160582</xdr:rowOff>
    </xdr:from>
    <xdr:ext cx="405111" cy="259045"/>
    <xdr:sp macro="" textlink="">
      <xdr:nvSpPr>
        <xdr:cNvPr id="551" name="【庁舎】&#10;有形固定資産減価償却率該当値テキスト"/>
        <xdr:cNvSpPr txBox="1"/>
      </xdr:nvSpPr>
      <xdr:spPr>
        <a:xfrm>
          <a:off x="16357600" y="1799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552" name="楕円 551"/>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61505</xdr:rowOff>
    </xdr:to>
    <xdr:cxnSp macro="">
      <xdr:nvCxnSpPr>
        <xdr:cNvPr id="553" name="直線コネクタ 552"/>
        <xdr:cNvCxnSpPr/>
      </xdr:nvCxnSpPr>
      <xdr:spPr>
        <a:xfrm>
          <a:off x="15481300" y="18034363"/>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147864</xdr:rowOff>
    </xdr:from>
    <xdr:to>
      <xdr:col>76</xdr:col>
      <xdr:colOff>165100</xdr:colOff>
      <xdr:row>105</xdr:row>
      <xdr:rowOff>78014</xdr:rowOff>
    </xdr:to>
    <xdr:sp macro="" textlink="">
      <xdr:nvSpPr>
        <xdr:cNvPr id="554" name="楕円 553"/>
        <xdr:cNvSpPr/>
      </xdr:nvSpPr>
      <xdr:spPr>
        <a:xfrm>
          <a:off x="14541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27214</xdr:rowOff>
    </xdr:from>
    <xdr:to>
      <xdr:col>81</xdr:col>
      <xdr:colOff>50800</xdr:colOff>
      <xdr:row>105</xdr:row>
      <xdr:rowOff>32113</xdr:rowOff>
    </xdr:to>
    <xdr:cxnSp macro="">
      <xdr:nvCxnSpPr>
        <xdr:cNvPr id="555" name="直線コネクタ 554"/>
        <xdr:cNvCxnSpPr/>
      </xdr:nvCxnSpPr>
      <xdr:spPr>
        <a:xfrm>
          <a:off x="14592300" y="1802946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556" name="楕円 555"/>
        <xdr:cNvSpPr/>
      </xdr:nvSpPr>
      <xdr:spPr>
        <a:xfrm>
          <a:off x="13652500" y="1788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103958</xdr:rowOff>
    </xdr:from>
    <xdr:to>
      <xdr:col>76</xdr:col>
      <xdr:colOff>114300</xdr:colOff>
      <xdr:row>105</xdr:row>
      <xdr:rowOff>27214</xdr:rowOff>
    </xdr:to>
    <xdr:cxnSp macro="">
      <xdr:nvCxnSpPr>
        <xdr:cNvPr id="557" name="直線コネクタ 556"/>
        <xdr:cNvCxnSpPr/>
      </xdr:nvCxnSpPr>
      <xdr:spPr>
        <a:xfrm>
          <a:off x="13703300" y="17934758"/>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22696</xdr:rowOff>
    </xdr:from>
    <xdr:ext cx="405111" cy="259045"/>
    <xdr:sp macro="" textlink="">
      <xdr:nvSpPr>
        <xdr:cNvPr id="558" name="n_1aveValue【庁舎】&#10;有形固定資産減価償却率"/>
        <xdr:cNvSpPr txBox="1"/>
      </xdr:nvSpPr>
      <xdr:spPr>
        <a:xfrm>
          <a:off x="152660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16164</xdr:rowOff>
    </xdr:from>
    <xdr:ext cx="405111" cy="259045"/>
    <xdr:sp macro="" textlink="">
      <xdr:nvSpPr>
        <xdr:cNvPr id="559" name="n_2aveValue【庁舎】&#10;有形固定資産減価償却率"/>
        <xdr:cNvSpPr txBox="1"/>
      </xdr:nvSpPr>
      <xdr:spPr>
        <a:xfrm>
          <a:off x="14389744" y="1767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16890</xdr:rowOff>
    </xdr:from>
    <xdr:ext cx="405111" cy="259045"/>
    <xdr:sp macro="" textlink="">
      <xdr:nvSpPr>
        <xdr:cNvPr id="560" name="n_3aveValue【庁舎】&#10;有形固定資産減価償却率"/>
        <xdr:cNvSpPr txBox="1"/>
      </xdr:nvSpPr>
      <xdr:spPr>
        <a:xfrm>
          <a:off x="13500744" y="1801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91276</xdr:rowOff>
    </xdr:from>
    <xdr:ext cx="405111" cy="259045"/>
    <xdr:sp macro="" textlink="">
      <xdr:nvSpPr>
        <xdr:cNvPr id="561" name="n_4aveValue【庁舎】&#10;有形固定資産減価償却率"/>
        <xdr:cNvSpPr txBox="1"/>
      </xdr:nvSpPr>
      <xdr:spPr>
        <a:xfrm>
          <a:off x="12611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74040</xdr:rowOff>
    </xdr:from>
    <xdr:ext cx="405111" cy="259045"/>
    <xdr:sp macro="" textlink="">
      <xdr:nvSpPr>
        <xdr:cNvPr id="562" name="n_1mainValue【庁舎】&#10;有形固定資産減価償却率"/>
        <xdr:cNvSpPr txBox="1"/>
      </xdr:nvSpPr>
      <xdr:spPr>
        <a:xfrm>
          <a:off x="152660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69141</xdr:rowOff>
    </xdr:from>
    <xdr:ext cx="405111" cy="259045"/>
    <xdr:sp macro="" textlink="">
      <xdr:nvSpPr>
        <xdr:cNvPr id="563" name="n_2mainValue【庁舎】&#10;有形固定資産減価償却率"/>
        <xdr:cNvSpPr txBox="1"/>
      </xdr:nvSpPr>
      <xdr:spPr>
        <a:xfrm>
          <a:off x="14389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564" name="n_3mainValue【庁舎】&#10;有形固定資産減価償却率"/>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65" name="正方形/長方形 564"/>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66" name="正方形/長方形 56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67" name="正方形/長方形 56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68" name="正方形/長方形 56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69" name="正方形/長方形 56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70" name="正方形/長方形 56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71" name="正方形/長方形 57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72" name="正方形/長方形 571"/>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73" name="テキスト ボックス 57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74" name="直線コネクタ 57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575" name="テキスト ボックス 574"/>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576" name="直線コネクタ 57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77" name="テキスト ボックス 57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78" name="直線コネクタ 57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79" name="テキスト ボックス 57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80" name="直線コネクタ 57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81" name="テキスト ボックス 58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82" name="直線コネクタ 58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83" name="テキスト ボックス 58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84" name="直線コネクタ 58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85" name="テキスト ボックス 58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86" name="直線コネクタ 58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87" name="テキスト ボックス 58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8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139700</xdr:rowOff>
    </xdr:from>
    <xdr:to>
      <xdr:col>116</xdr:col>
      <xdr:colOff>62864</xdr:colOff>
      <xdr:row>109</xdr:row>
      <xdr:rowOff>30480</xdr:rowOff>
    </xdr:to>
    <xdr:cxnSp macro="">
      <xdr:nvCxnSpPr>
        <xdr:cNvPr id="589" name="直線コネクタ 588"/>
        <xdr:cNvCxnSpPr/>
      </xdr:nvCxnSpPr>
      <xdr:spPr>
        <a:xfrm flipV="1">
          <a:off x="22160864" y="17284700"/>
          <a:ext cx="0" cy="1433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590" name="【庁舎】&#10;一人当たり面積最小値テキスト"/>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591" name="直線コネクタ 590"/>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86377</xdr:rowOff>
    </xdr:from>
    <xdr:ext cx="469744" cy="259045"/>
    <xdr:sp macro="" textlink="">
      <xdr:nvSpPr>
        <xdr:cNvPr id="592" name="【庁舎】&#10;一人当たり面積最大値テキスト"/>
        <xdr:cNvSpPr txBox="1"/>
      </xdr:nvSpPr>
      <xdr:spPr>
        <a:xfrm>
          <a:off x="22199600" y="1705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139700</xdr:rowOff>
    </xdr:from>
    <xdr:to>
      <xdr:col>116</xdr:col>
      <xdr:colOff>152400</xdr:colOff>
      <xdr:row>100</xdr:row>
      <xdr:rowOff>139700</xdr:rowOff>
    </xdr:to>
    <xdr:cxnSp macro="">
      <xdr:nvCxnSpPr>
        <xdr:cNvPr id="593" name="直線コネクタ 592"/>
        <xdr:cNvCxnSpPr/>
      </xdr:nvCxnSpPr>
      <xdr:spPr>
        <a:xfrm>
          <a:off x="22072600" y="1728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594" name="【庁舎】&#10;一人当たり面積平均値テキスト"/>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595" name="フローチャート: 判断 594"/>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77470</xdr:rowOff>
    </xdr:from>
    <xdr:to>
      <xdr:col>112</xdr:col>
      <xdr:colOff>38100</xdr:colOff>
      <xdr:row>107</xdr:row>
      <xdr:rowOff>7620</xdr:rowOff>
    </xdr:to>
    <xdr:sp macro="" textlink="">
      <xdr:nvSpPr>
        <xdr:cNvPr id="596" name="フローチャート: 判断 595"/>
        <xdr:cNvSpPr/>
      </xdr:nvSpPr>
      <xdr:spPr>
        <a:xfrm>
          <a:off x="21272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96520</xdr:rowOff>
    </xdr:from>
    <xdr:to>
      <xdr:col>107</xdr:col>
      <xdr:colOff>101600</xdr:colOff>
      <xdr:row>107</xdr:row>
      <xdr:rowOff>26670</xdr:rowOff>
    </xdr:to>
    <xdr:sp macro="" textlink="">
      <xdr:nvSpPr>
        <xdr:cNvPr id="597" name="フローチャート: 判断 596"/>
        <xdr:cNvSpPr/>
      </xdr:nvSpPr>
      <xdr:spPr>
        <a:xfrm>
          <a:off x="20383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114300</xdr:rowOff>
    </xdr:from>
    <xdr:to>
      <xdr:col>102</xdr:col>
      <xdr:colOff>165100</xdr:colOff>
      <xdr:row>107</xdr:row>
      <xdr:rowOff>44450</xdr:rowOff>
    </xdr:to>
    <xdr:sp macro="" textlink="">
      <xdr:nvSpPr>
        <xdr:cNvPr id="598" name="フローチャート: 判断 597"/>
        <xdr:cNvSpPr/>
      </xdr:nvSpPr>
      <xdr:spPr>
        <a:xfrm>
          <a:off x="19494500" y="1828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1270</xdr:rowOff>
    </xdr:from>
    <xdr:to>
      <xdr:col>98</xdr:col>
      <xdr:colOff>38100</xdr:colOff>
      <xdr:row>107</xdr:row>
      <xdr:rowOff>102870</xdr:rowOff>
    </xdr:to>
    <xdr:sp macro="" textlink="">
      <xdr:nvSpPr>
        <xdr:cNvPr id="599" name="フローチャート: 判断 598"/>
        <xdr:cNvSpPr/>
      </xdr:nvSpPr>
      <xdr:spPr>
        <a:xfrm>
          <a:off x="18605500" y="1834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00" name="テキスト ボックス 59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01" name="テキスト ボックス 60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02" name="テキスト ボックス 60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03" name="テキスト ボックス 60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04" name="テキスト ボックス 60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13970</xdr:rowOff>
    </xdr:from>
    <xdr:to>
      <xdr:col>116</xdr:col>
      <xdr:colOff>114300</xdr:colOff>
      <xdr:row>105</xdr:row>
      <xdr:rowOff>115570</xdr:rowOff>
    </xdr:to>
    <xdr:sp macro="" textlink="">
      <xdr:nvSpPr>
        <xdr:cNvPr id="605" name="楕円 604"/>
        <xdr:cNvSpPr/>
      </xdr:nvSpPr>
      <xdr:spPr>
        <a:xfrm>
          <a:off x="221107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36847</xdr:rowOff>
    </xdr:from>
    <xdr:ext cx="469744" cy="259045"/>
    <xdr:sp macro="" textlink="">
      <xdr:nvSpPr>
        <xdr:cNvPr id="606" name="【庁舎】&#10;一人当たり面積該当値テキスト"/>
        <xdr:cNvSpPr txBox="1"/>
      </xdr:nvSpPr>
      <xdr:spPr>
        <a:xfrm>
          <a:off x="22199600" y="1786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35561</xdr:rowOff>
    </xdr:from>
    <xdr:to>
      <xdr:col>112</xdr:col>
      <xdr:colOff>38100</xdr:colOff>
      <xdr:row>105</xdr:row>
      <xdr:rowOff>137161</xdr:rowOff>
    </xdr:to>
    <xdr:sp macro="" textlink="">
      <xdr:nvSpPr>
        <xdr:cNvPr id="607" name="楕円 606"/>
        <xdr:cNvSpPr/>
      </xdr:nvSpPr>
      <xdr:spPr>
        <a:xfrm>
          <a:off x="21272500" y="180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64770</xdr:rowOff>
    </xdr:from>
    <xdr:to>
      <xdr:col>116</xdr:col>
      <xdr:colOff>63500</xdr:colOff>
      <xdr:row>105</xdr:row>
      <xdr:rowOff>86361</xdr:rowOff>
    </xdr:to>
    <xdr:cxnSp macro="">
      <xdr:nvCxnSpPr>
        <xdr:cNvPr id="608" name="直線コネクタ 607"/>
        <xdr:cNvCxnSpPr/>
      </xdr:nvCxnSpPr>
      <xdr:spPr>
        <a:xfrm flipV="1">
          <a:off x="21323300" y="18067020"/>
          <a:ext cx="8382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60961</xdr:rowOff>
    </xdr:from>
    <xdr:to>
      <xdr:col>107</xdr:col>
      <xdr:colOff>101600</xdr:colOff>
      <xdr:row>105</xdr:row>
      <xdr:rowOff>162561</xdr:rowOff>
    </xdr:to>
    <xdr:sp macro="" textlink="">
      <xdr:nvSpPr>
        <xdr:cNvPr id="609" name="楕円 608"/>
        <xdr:cNvSpPr/>
      </xdr:nvSpPr>
      <xdr:spPr>
        <a:xfrm>
          <a:off x="20383500" y="18063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86361</xdr:rowOff>
    </xdr:from>
    <xdr:to>
      <xdr:col>111</xdr:col>
      <xdr:colOff>177800</xdr:colOff>
      <xdr:row>105</xdr:row>
      <xdr:rowOff>111761</xdr:rowOff>
    </xdr:to>
    <xdr:cxnSp macro="">
      <xdr:nvCxnSpPr>
        <xdr:cNvPr id="610" name="直線コネクタ 609"/>
        <xdr:cNvCxnSpPr/>
      </xdr:nvCxnSpPr>
      <xdr:spPr>
        <a:xfrm flipV="1">
          <a:off x="20434300" y="18088611"/>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80011</xdr:rowOff>
    </xdr:from>
    <xdr:to>
      <xdr:col>102</xdr:col>
      <xdr:colOff>165100</xdr:colOff>
      <xdr:row>106</xdr:row>
      <xdr:rowOff>10161</xdr:rowOff>
    </xdr:to>
    <xdr:sp macro="" textlink="">
      <xdr:nvSpPr>
        <xdr:cNvPr id="611" name="楕円 610"/>
        <xdr:cNvSpPr/>
      </xdr:nvSpPr>
      <xdr:spPr>
        <a:xfrm>
          <a:off x="19494500" y="1808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111761</xdr:rowOff>
    </xdr:from>
    <xdr:to>
      <xdr:col>107</xdr:col>
      <xdr:colOff>50800</xdr:colOff>
      <xdr:row>105</xdr:row>
      <xdr:rowOff>130811</xdr:rowOff>
    </xdr:to>
    <xdr:cxnSp macro="">
      <xdr:nvCxnSpPr>
        <xdr:cNvPr id="612" name="直線コネクタ 611"/>
        <xdr:cNvCxnSpPr/>
      </xdr:nvCxnSpPr>
      <xdr:spPr>
        <a:xfrm flipV="1">
          <a:off x="19545300" y="181140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170197</xdr:rowOff>
    </xdr:from>
    <xdr:ext cx="469744" cy="259045"/>
    <xdr:sp macro="" textlink="">
      <xdr:nvSpPr>
        <xdr:cNvPr id="613" name="n_1aveValue【庁舎】&#10;一人当たり面積"/>
        <xdr:cNvSpPr txBox="1"/>
      </xdr:nvSpPr>
      <xdr:spPr>
        <a:xfrm>
          <a:off x="21075727" y="1834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17797</xdr:rowOff>
    </xdr:from>
    <xdr:ext cx="469744" cy="259045"/>
    <xdr:sp macro="" textlink="">
      <xdr:nvSpPr>
        <xdr:cNvPr id="614" name="n_2aveValue【庁舎】&#10;一人当たり面積"/>
        <xdr:cNvSpPr txBox="1"/>
      </xdr:nvSpPr>
      <xdr:spPr>
        <a:xfrm>
          <a:off x="20199427" y="18362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35577</xdr:rowOff>
    </xdr:from>
    <xdr:ext cx="469744" cy="259045"/>
    <xdr:sp macro="" textlink="">
      <xdr:nvSpPr>
        <xdr:cNvPr id="615" name="n_3aveValue【庁舎】&#10;一人当たり面積"/>
        <xdr:cNvSpPr txBox="1"/>
      </xdr:nvSpPr>
      <xdr:spPr>
        <a:xfrm>
          <a:off x="19310427" y="1838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119397</xdr:rowOff>
    </xdr:from>
    <xdr:ext cx="469744" cy="259045"/>
    <xdr:sp macro="" textlink="">
      <xdr:nvSpPr>
        <xdr:cNvPr id="616" name="n_4aveValue【庁舎】&#10;一人当たり面積"/>
        <xdr:cNvSpPr txBox="1"/>
      </xdr:nvSpPr>
      <xdr:spPr>
        <a:xfrm>
          <a:off x="18421427" y="181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153688</xdr:rowOff>
    </xdr:from>
    <xdr:ext cx="469744" cy="259045"/>
    <xdr:sp macro="" textlink="">
      <xdr:nvSpPr>
        <xdr:cNvPr id="617" name="n_1mainValue【庁舎】&#10;一人当たり面積"/>
        <xdr:cNvSpPr txBox="1"/>
      </xdr:nvSpPr>
      <xdr:spPr>
        <a:xfrm>
          <a:off x="21075727" y="1781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7638</xdr:rowOff>
    </xdr:from>
    <xdr:ext cx="469744" cy="259045"/>
    <xdr:sp macro="" textlink="">
      <xdr:nvSpPr>
        <xdr:cNvPr id="618" name="n_2mainValue【庁舎】&#10;一人当たり面積"/>
        <xdr:cNvSpPr txBox="1"/>
      </xdr:nvSpPr>
      <xdr:spPr>
        <a:xfrm>
          <a:off x="20199427" y="17838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26688</xdr:rowOff>
    </xdr:from>
    <xdr:ext cx="469744" cy="259045"/>
    <xdr:sp macro="" textlink="">
      <xdr:nvSpPr>
        <xdr:cNvPr id="619" name="n_3mainValue【庁舎】&#10;一人当たり面積"/>
        <xdr:cNvSpPr txBox="1"/>
      </xdr:nvSpPr>
      <xdr:spPr>
        <a:xfrm>
          <a:off x="19310427" y="1785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0" name="正方形/長方形 619"/>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1" name="正方形/長方形 620"/>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2" name="テキスト ボックス 621"/>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類似団体と比較して特に有形固定資産減価償却率が高くなっている施設は市民会館であり、特に低くなっている施設は福祉施設である。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人口一人当たりの面積については、類似団体より高くなっている施設は市民会館、庁舎であり、特に低くなっている施設は体育館・プールである。</a:t>
          </a:r>
          <a:endParaRPr lang="ja-JP" altLang="ja-JP" sz="1400">
            <a:effectLst/>
          </a:endParaRPr>
        </a:p>
        <a:p>
          <a:r>
            <a:rPr kumimoji="1" lang="ja-JP" altLang="ja-JP" sz="1100">
              <a:solidFill>
                <a:schemeClr val="dk1"/>
              </a:solidFill>
              <a:effectLst/>
              <a:latin typeface="+mn-lt"/>
              <a:ea typeface="+mn-ea"/>
              <a:cs typeface="+mn-cs"/>
            </a:rPr>
            <a:t>　いずれの施設においても、長寿命化計画に基づ</a:t>
          </a:r>
          <a:r>
            <a:rPr kumimoji="1" lang="ja-JP" altLang="en-US" sz="1100">
              <a:solidFill>
                <a:schemeClr val="dk1"/>
              </a:solidFill>
              <a:effectLst/>
              <a:latin typeface="+mn-lt"/>
              <a:ea typeface="+mn-ea"/>
              <a:cs typeface="+mn-cs"/>
            </a:rPr>
            <a:t>き</a:t>
          </a:r>
          <a:r>
            <a:rPr kumimoji="1" lang="ja-JP" altLang="ja-JP" sz="1100">
              <a:solidFill>
                <a:schemeClr val="dk1"/>
              </a:solidFill>
              <a:effectLst/>
              <a:latin typeface="+mn-lt"/>
              <a:ea typeface="+mn-ea"/>
              <a:cs typeface="+mn-cs"/>
            </a:rPr>
            <a:t>老朽化対策</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に取り組んでいく</a:t>
          </a:r>
          <a:r>
            <a:rPr kumimoji="1" lang="ja-JP" altLang="en-US" sz="1100">
              <a:solidFill>
                <a:schemeClr val="dk1"/>
              </a:solidFill>
              <a:effectLst/>
              <a:latin typeface="+mn-lt"/>
              <a:ea typeface="+mn-ea"/>
              <a:cs typeface="+mn-cs"/>
            </a:rPr>
            <a:t>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Relationship Id="rId2" Type="http://schemas.openxmlformats.org/officeDocument/2006/relationships/drawing" Target="../drawings/drawing6.xml" />
</Relationships>
</file>

<file path=xl/worksheets/_rels/sheet8.xml.rels>&#65279;<?xml version="1.0" encoding="utf-8" standalone="yes"?>
<Relationships xmlns="http://schemas.openxmlformats.org/package/2006/relationships">
  <Relationship Id="rId2" Type="http://schemas.openxmlformats.org/officeDocument/2006/relationships/drawing" Target="../drawings/drawing7.xml" />
</Relationships>
</file>

<file path=xl/worksheets/_rels/sheet9.xml.rels>&#65279;<?xml version="1.0" encoding="utf-8" standalone="yes"?>
<Relationships xmlns="http://schemas.openxmlformats.org/package/2006/relationships">
  <Relationship Id="rId2" Type="http://schemas.openxmlformats.org/officeDocument/2006/relationships/drawing" Target="../drawings/drawing8.xml" />
</Relationships>
</file>

<file path=xl/worksheets/_rels/sheet10.xml.rels>&#65279;<?xml version="1.0" encoding="utf-8" standalone="yes"?>
<Relationships xmlns="http://schemas.openxmlformats.org/package/2006/relationships">
  <Relationship Id="rId2" Type="http://schemas.openxmlformats.org/officeDocument/2006/relationships/drawing" Target="../drawings/drawing9.xml" />
</Relationships>
</file>

<file path=xl/worksheets/_rels/sheet11.xml.rels>&#65279;<?xml version="1.0" encoding="utf-8" standalone="yes"?>
<Relationships xmlns="http://schemas.openxmlformats.org/package/2006/relationships">
  <Relationship Id="rId2" Type="http://schemas.openxmlformats.org/officeDocument/2006/relationships/drawing" Target="../drawings/drawing10.xml" />
</Relationships>
</file>

<file path=xl/worksheets/_rels/sheet12.xml.rels>&#65279;<?xml version="1.0" encoding="utf-8" standalone="yes"?>
<Relationships xmlns="http://schemas.openxmlformats.org/package/2006/relationships">
  <Relationship Id="rId2" Type="http://schemas.openxmlformats.org/officeDocument/2006/relationships/drawing" Target="../drawings/drawing11.xml" />
</Relationships>
</file>

<file path=xl/worksheets/_rels/sheet13.xml.rels>&#65279;<?xml version="1.0" encoding="utf-8" standalone="yes"?>
<Relationships xmlns="http://schemas.openxmlformats.org/package/2006/relationships">
  <Relationship Id="rId2" Type="http://schemas.openxmlformats.org/officeDocument/2006/relationships/drawing" Target="../drawings/drawing12.xml" />
</Relationships>
</file>

<file path=xl/worksheets/_rels/sheet14.xml.rels>&#65279;<?xml version="1.0" encoding="utf-8" standalone="yes"?>
<Relationships xmlns="http://schemas.openxmlformats.org/package/2006/relationships">
  <Relationship Id="rId2" Type="http://schemas.openxmlformats.org/officeDocument/2006/relationships/drawing" Target="../drawings/drawing13.xml" />
</Relationships>
</file>

<file path=xl/worksheets/_rels/sheet15.xml.rels>&#65279;<?xml version="1.0" encoding="utf-8" standalone="yes"?>
<Relationships xmlns="http://schemas.openxmlformats.org/package/2006/relationships">
  <Relationship Id="rId2" Type="http://schemas.openxmlformats.org/officeDocument/2006/relationships/drawing" Target="../drawings/drawing14.xml" />
</Relationships>
</file>

<file path=xl/worksheets/_rels/sheet16.xml.rels>&#65279;<?xml version="1.0" encoding="utf-8" standalone="yes"?>
<Relationships xmlns="http://schemas.openxmlformats.org/package/2006/relationships">
  <Relationship Id="rId2" Type="http://schemas.openxmlformats.org/officeDocument/2006/relationships/drawing" Target="../drawings/drawing15.xml" />
</Relationships>
</file>

<file path=xl/worksheets/_rels/sheet1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95" zoomScaleNormal="95" workbookViewId="0">
      <selection activeCell="CD15" sqref="CD15:CS15"/>
    </sheetView>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81"/>
      <c r="DK1" s="181"/>
      <c r="DL1" s="181"/>
      <c r="DM1" s="181"/>
      <c r="DN1" s="181"/>
      <c r="DO1" s="181"/>
    </row>
    <row r="2" spans="1:119" ht="24.75" thickBot="1" x14ac:dyDescent="0.2">
      <c r="B2" s="182" t="s">
        <v>77</v>
      </c>
      <c r="C2" s="182"/>
      <c r="D2" s="183"/>
    </row>
    <row r="3" spans="1:119" ht="18.75" customHeight="1" thickBot="1" x14ac:dyDescent="0.2">
      <c r="A3" s="181"/>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81"/>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6856442</v>
      </c>
      <c r="BO4" s="485"/>
      <c r="BP4" s="485"/>
      <c r="BQ4" s="485"/>
      <c r="BR4" s="485"/>
      <c r="BS4" s="485"/>
      <c r="BT4" s="485"/>
      <c r="BU4" s="486"/>
      <c r="BV4" s="484">
        <v>6371485</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5.2</v>
      </c>
      <c r="CU4" s="625"/>
      <c r="CV4" s="625"/>
      <c r="CW4" s="625"/>
      <c r="CX4" s="625"/>
      <c r="CY4" s="625"/>
      <c r="CZ4" s="625"/>
      <c r="DA4" s="626"/>
      <c r="DB4" s="624">
        <v>6.6</v>
      </c>
      <c r="DC4" s="625"/>
      <c r="DD4" s="625"/>
      <c r="DE4" s="625"/>
      <c r="DF4" s="625"/>
      <c r="DG4" s="625"/>
      <c r="DH4" s="625"/>
      <c r="DI4" s="626"/>
    </row>
    <row r="5" spans="1:119" ht="18.75" customHeight="1" x14ac:dyDescent="0.15">
      <c r="A5" s="181"/>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6648727</v>
      </c>
      <c r="BO5" s="456"/>
      <c r="BP5" s="456"/>
      <c r="BQ5" s="456"/>
      <c r="BR5" s="456"/>
      <c r="BS5" s="456"/>
      <c r="BT5" s="456"/>
      <c r="BU5" s="457"/>
      <c r="BV5" s="455">
        <v>6104137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91.6</v>
      </c>
      <c r="CU5" s="453"/>
      <c r="CV5" s="453"/>
      <c r="CW5" s="453"/>
      <c r="CX5" s="453"/>
      <c r="CY5" s="453"/>
      <c r="CZ5" s="453"/>
      <c r="DA5" s="454"/>
      <c r="DB5" s="452">
        <v>86.3</v>
      </c>
      <c r="DC5" s="453"/>
      <c r="DD5" s="453"/>
      <c r="DE5" s="453"/>
      <c r="DF5" s="453"/>
      <c r="DG5" s="453"/>
      <c r="DH5" s="453"/>
      <c r="DI5" s="454"/>
    </row>
    <row r="6" spans="1:119" ht="18.75" customHeight="1" x14ac:dyDescent="0.15">
      <c r="A6" s="181"/>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207715</v>
      </c>
      <c r="BO6" s="456"/>
      <c r="BP6" s="456"/>
      <c r="BQ6" s="456"/>
      <c r="BR6" s="456"/>
      <c r="BS6" s="456"/>
      <c r="BT6" s="456"/>
      <c r="BU6" s="457"/>
      <c r="BV6" s="455">
        <v>267348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92</v>
      </c>
      <c r="CU6" s="599"/>
      <c r="CV6" s="599"/>
      <c r="CW6" s="599"/>
      <c r="CX6" s="599"/>
      <c r="CY6" s="599"/>
      <c r="CZ6" s="599"/>
      <c r="DA6" s="600"/>
      <c r="DB6" s="598">
        <v>87.2</v>
      </c>
      <c r="DC6" s="599"/>
      <c r="DD6" s="599"/>
      <c r="DE6" s="599"/>
      <c r="DF6" s="599"/>
      <c r="DG6" s="599"/>
      <c r="DH6" s="599"/>
      <c r="DI6" s="600"/>
    </row>
    <row r="7" spans="1:119" ht="18.75" customHeight="1" x14ac:dyDescent="0.15">
      <c r="A7" s="181"/>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20791</v>
      </c>
      <c r="BO7" s="456"/>
      <c r="BP7" s="456"/>
      <c r="BQ7" s="456"/>
      <c r="BR7" s="456"/>
      <c r="BS7" s="456"/>
      <c r="BT7" s="456"/>
      <c r="BU7" s="457"/>
      <c r="BV7" s="455">
        <v>25690</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3593980</v>
      </c>
      <c r="CU7" s="456"/>
      <c r="CV7" s="456"/>
      <c r="CW7" s="456"/>
      <c r="CX7" s="456"/>
      <c r="CY7" s="456"/>
      <c r="CZ7" s="456"/>
      <c r="DA7" s="457"/>
      <c r="DB7" s="455">
        <v>3647316</v>
      </c>
      <c r="DC7" s="456"/>
      <c r="DD7" s="456"/>
      <c r="DE7" s="456"/>
      <c r="DF7" s="456"/>
      <c r="DG7" s="456"/>
      <c r="DH7" s="456"/>
      <c r="DI7" s="457"/>
    </row>
    <row r="8" spans="1:119" ht="18.75" customHeight="1" thickBot="1" x14ac:dyDescent="0.2">
      <c r="A8" s="181"/>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186924</v>
      </c>
      <c r="BO8" s="456"/>
      <c r="BP8" s="456"/>
      <c r="BQ8" s="456"/>
      <c r="BR8" s="456"/>
      <c r="BS8" s="456"/>
      <c r="BT8" s="456"/>
      <c r="BU8" s="457"/>
      <c r="BV8" s="455">
        <v>241658</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0.25</v>
      </c>
      <c r="CU8" s="559"/>
      <c r="CV8" s="559"/>
      <c r="CW8" s="559"/>
      <c r="CX8" s="559"/>
      <c r="CY8" s="559"/>
      <c r="CZ8" s="559"/>
      <c r="DA8" s="560"/>
      <c r="DB8" s="558">
        <v>0.26</v>
      </c>
      <c r="DC8" s="559"/>
      <c r="DD8" s="559"/>
      <c r="DE8" s="559"/>
      <c r="DF8" s="559"/>
      <c r="DG8" s="559"/>
      <c r="DH8" s="559"/>
      <c r="DI8" s="560"/>
    </row>
    <row r="9" spans="1:119" ht="18.75" customHeight="1" thickBot="1" x14ac:dyDescent="0.2">
      <c r="A9" s="181"/>
      <c r="B9" s="587" t="s">
        <v>106</v>
      </c>
      <c r="C9" s="588"/>
      <c r="D9" s="588"/>
      <c r="E9" s="588"/>
      <c r="F9" s="588"/>
      <c r="G9" s="588"/>
      <c r="H9" s="588"/>
      <c r="I9" s="588"/>
      <c r="J9" s="588"/>
      <c r="K9" s="506"/>
      <c r="L9" s="589" t="s">
        <v>107</v>
      </c>
      <c r="M9" s="590"/>
      <c r="N9" s="590"/>
      <c r="O9" s="590"/>
      <c r="P9" s="590"/>
      <c r="Q9" s="591"/>
      <c r="R9" s="592">
        <v>7428</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-54734</v>
      </c>
      <c r="BO9" s="456"/>
      <c r="BP9" s="456"/>
      <c r="BQ9" s="456"/>
      <c r="BR9" s="456"/>
      <c r="BS9" s="456"/>
      <c r="BT9" s="456"/>
      <c r="BU9" s="457"/>
      <c r="BV9" s="455">
        <v>66711</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11.5</v>
      </c>
      <c r="CU9" s="453"/>
      <c r="CV9" s="453"/>
      <c r="CW9" s="453"/>
      <c r="CX9" s="453"/>
      <c r="CY9" s="453"/>
      <c r="CZ9" s="453"/>
      <c r="DA9" s="454"/>
      <c r="DB9" s="452">
        <v>12.5</v>
      </c>
      <c r="DC9" s="453"/>
      <c r="DD9" s="453"/>
      <c r="DE9" s="453"/>
      <c r="DF9" s="453"/>
      <c r="DG9" s="453"/>
      <c r="DH9" s="453"/>
      <c r="DI9" s="454"/>
    </row>
    <row r="10" spans="1:119" ht="18.75" customHeight="1" thickBot="1" x14ac:dyDescent="0.2">
      <c r="A10" s="181"/>
      <c r="B10" s="587"/>
      <c r="C10" s="588"/>
      <c r="D10" s="588"/>
      <c r="E10" s="588"/>
      <c r="F10" s="588"/>
      <c r="G10" s="588"/>
      <c r="H10" s="588"/>
      <c r="I10" s="588"/>
      <c r="J10" s="588"/>
      <c r="K10" s="506"/>
      <c r="L10" s="411" t="s">
        <v>112</v>
      </c>
      <c r="M10" s="412"/>
      <c r="N10" s="412"/>
      <c r="O10" s="412"/>
      <c r="P10" s="412"/>
      <c r="Q10" s="413"/>
      <c r="R10" s="408">
        <v>8248</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114</v>
      </c>
      <c r="AV10" s="514"/>
      <c r="AW10" s="514"/>
      <c r="AX10" s="514"/>
      <c r="AY10" s="469" t="s">
        <v>115</v>
      </c>
      <c r="AZ10" s="470"/>
      <c r="BA10" s="470"/>
      <c r="BB10" s="470"/>
      <c r="BC10" s="470"/>
      <c r="BD10" s="470"/>
      <c r="BE10" s="470"/>
      <c r="BF10" s="470"/>
      <c r="BG10" s="470"/>
      <c r="BH10" s="470"/>
      <c r="BI10" s="470"/>
      <c r="BJ10" s="470"/>
      <c r="BK10" s="470"/>
      <c r="BL10" s="470"/>
      <c r="BM10" s="471"/>
      <c r="BN10" s="455">
        <v>88</v>
      </c>
      <c r="BO10" s="456"/>
      <c r="BP10" s="456"/>
      <c r="BQ10" s="456"/>
      <c r="BR10" s="456"/>
      <c r="BS10" s="456"/>
      <c r="BT10" s="456"/>
      <c r="BU10" s="457"/>
      <c r="BV10" s="455">
        <v>82</v>
      </c>
      <c r="BW10" s="456"/>
      <c r="BX10" s="456"/>
      <c r="BY10" s="456"/>
      <c r="BZ10" s="456"/>
      <c r="CA10" s="456"/>
      <c r="CB10" s="456"/>
      <c r="CC10" s="457"/>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15">
      <c r="A12" s="181"/>
      <c r="B12" s="561" t="s">
        <v>123</v>
      </c>
      <c r="C12" s="562"/>
      <c r="D12" s="562"/>
      <c r="E12" s="562"/>
      <c r="F12" s="562"/>
      <c r="G12" s="562"/>
      <c r="H12" s="562"/>
      <c r="I12" s="562"/>
      <c r="J12" s="562"/>
      <c r="K12" s="563"/>
      <c r="L12" s="570" t="s">
        <v>124</v>
      </c>
      <c r="M12" s="571"/>
      <c r="N12" s="571"/>
      <c r="O12" s="571"/>
      <c r="P12" s="571"/>
      <c r="Q12" s="572"/>
      <c r="R12" s="573">
        <v>6820</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310000</v>
      </c>
      <c r="BO12" s="456"/>
      <c r="BP12" s="456"/>
      <c r="BQ12" s="456"/>
      <c r="BR12" s="456"/>
      <c r="BS12" s="456"/>
      <c r="BT12" s="456"/>
      <c r="BU12" s="457"/>
      <c r="BV12" s="455">
        <v>30000</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15">
      <c r="A13" s="181"/>
      <c r="B13" s="564"/>
      <c r="C13" s="565"/>
      <c r="D13" s="565"/>
      <c r="E13" s="565"/>
      <c r="F13" s="565"/>
      <c r="G13" s="565"/>
      <c r="H13" s="565"/>
      <c r="I13" s="565"/>
      <c r="J13" s="565"/>
      <c r="K13" s="566"/>
      <c r="L13" s="190"/>
      <c r="M13" s="539" t="s">
        <v>130</v>
      </c>
      <c r="N13" s="540"/>
      <c r="O13" s="540"/>
      <c r="P13" s="540"/>
      <c r="Q13" s="541"/>
      <c r="R13" s="542">
        <v>6785</v>
      </c>
      <c r="S13" s="543"/>
      <c r="T13" s="543"/>
      <c r="U13" s="543"/>
      <c r="V13" s="544"/>
      <c r="W13" s="545" t="s">
        <v>131</v>
      </c>
      <c r="X13" s="441"/>
      <c r="Y13" s="441"/>
      <c r="Z13" s="441"/>
      <c r="AA13" s="441"/>
      <c r="AB13" s="442"/>
      <c r="AC13" s="408">
        <v>297</v>
      </c>
      <c r="AD13" s="409"/>
      <c r="AE13" s="409"/>
      <c r="AF13" s="409"/>
      <c r="AG13" s="410"/>
      <c r="AH13" s="408">
        <v>403</v>
      </c>
      <c r="AI13" s="409"/>
      <c r="AJ13" s="409"/>
      <c r="AK13" s="409"/>
      <c r="AL13" s="468"/>
      <c r="AM13" s="512" t="s">
        <v>132</v>
      </c>
      <c r="AN13" s="412"/>
      <c r="AO13" s="412"/>
      <c r="AP13" s="412"/>
      <c r="AQ13" s="412"/>
      <c r="AR13" s="412"/>
      <c r="AS13" s="412"/>
      <c r="AT13" s="413"/>
      <c r="AU13" s="513" t="s">
        <v>90</v>
      </c>
      <c r="AV13" s="514"/>
      <c r="AW13" s="514"/>
      <c r="AX13" s="514"/>
      <c r="AY13" s="469" t="s">
        <v>133</v>
      </c>
      <c r="AZ13" s="470"/>
      <c r="BA13" s="470"/>
      <c r="BB13" s="470"/>
      <c r="BC13" s="470"/>
      <c r="BD13" s="470"/>
      <c r="BE13" s="470"/>
      <c r="BF13" s="470"/>
      <c r="BG13" s="470"/>
      <c r="BH13" s="470"/>
      <c r="BI13" s="470"/>
      <c r="BJ13" s="470"/>
      <c r="BK13" s="470"/>
      <c r="BL13" s="470"/>
      <c r="BM13" s="471"/>
      <c r="BN13" s="455">
        <v>-364646</v>
      </c>
      <c r="BO13" s="456"/>
      <c r="BP13" s="456"/>
      <c r="BQ13" s="456"/>
      <c r="BR13" s="456"/>
      <c r="BS13" s="456"/>
      <c r="BT13" s="456"/>
      <c r="BU13" s="457"/>
      <c r="BV13" s="455">
        <v>36793</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12.3</v>
      </c>
      <c r="CU13" s="453"/>
      <c r="CV13" s="453"/>
      <c r="CW13" s="453"/>
      <c r="CX13" s="453"/>
      <c r="CY13" s="453"/>
      <c r="CZ13" s="453"/>
      <c r="DA13" s="454"/>
      <c r="DB13" s="452">
        <v>13</v>
      </c>
      <c r="DC13" s="453"/>
      <c r="DD13" s="453"/>
      <c r="DE13" s="453"/>
      <c r="DF13" s="453"/>
      <c r="DG13" s="453"/>
      <c r="DH13" s="453"/>
      <c r="DI13" s="454"/>
    </row>
    <row r="14" spans="1:119" ht="18.75" customHeight="1" thickBot="1" x14ac:dyDescent="0.2">
      <c r="A14" s="181"/>
      <c r="B14" s="564"/>
      <c r="C14" s="565"/>
      <c r="D14" s="565"/>
      <c r="E14" s="565"/>
      <c r="F14" s="565"/>
      <c r="G14" s="565"/>
      <c r="H14" s="565"/>
      <c r="I14" s="565"/>
      <c r="J14" s="565"/>
      <c r="K14" s="566"/>
      <c r="L14" s="529" t="s">
        <v>135</v>
      </c>
      <c r="M14" s="582"/>
      <c r="N14" s="582"/>
      <c r="O14" s="582"/>
      <c r="P14" s="582"/>
      <c r="Q14" s="583"/>
      <c r="R14" s="542">
        <v>6971</v>
      </c>
      <c r="S14" s="543"/>
      <c r="T14" s="543"/>
      <c r="U14" s="543"/>
      <c r="V14" s="544"/>
      <c r="W14" s="546"/>
      <c r="X14" s="444"/>
      <c r="Y14" s="444"/>
      <c r="Z14" s="444"/>
      <c r="AA14" s="444"/>
      <c r="AB14" s="445"/>
      <c r="AC14" s="535">
        <v>8.5</v>
      </c>
      <c r="AD14" s="536"/>
      <c r="AE14" s="536"/>
      <c r="AF14" s="536"/>
      <c r="AG14" s="537"/>
      <c r="AH14" s="535">
        <v>10.5</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44.8</v>
      </c>
      <c r="CU14" s="553"/>
      <c r="CV14" s="553"/>
      <c r="CW14" s="553"/>
      <c r="CX14" s="553"/>
      <c r="CY14" s="553"/>
      <c r="CZ14" s="553"/>
      <c r="DA14" s="554"/>
      <c r="DB14" s="552">
        <v>39.200000000000003</v>
      </c>
      <c r="DC14" s="553"/>
      <c r="DD14" s="553"/>
      <c r="DE14" s="553"/>
      <c r="DF14" s="553"/>
      <c r="DG14" s="553"/>
      <c r="DH14" s="553"/>
      <c r="DI14" s="554"/>
    </row>
    <row r="15" spans="1:119" ht="18.75" customHeight="1" x14ac:dyDescent="0.15">
      <c r="A15" s="181"/>
      <c r="B15" s="564"/>
      <c r="C15" s="565"/>
      <c r="D15" s="565"/>
      <c r="E15" s="565"/>
      <c r="F15" s="565"/>
      <c r="G15" s="565"/>
      <c r="H15" s="565"/>
      <c r="I15" s="565"/>
      <c r="J15" s="565"/>
      <c r="K15" s="566"/>
      <c r="L15" s="190"/>
      <c r="M15" s="539" t="s">
        <v>130</v>
      </c>
      <c r="N15" s="540"/>
      <c r="O15" s="540"/>
      <c r="P15" s="540"/>
      <c r="Q15" s="541"/>
      <c r="R15" s="542">
        <v>6943</v>
      </c>
      <c r="S15" s="543"/>
      <c r="T15" s="543"/>
      <c r="U15" s="543"/>
      <c r="V15" s="544"/>
      <c r="W15" s="545" t="s">
        <v>137</v>
      </c>
      <c r="X15" s="441"/>
      <c r="Y15" s="441"/>
      <c r="Z15" s="441"/>
      <c r="AA15" s="441"/>
      <c r="AB15" s="442"/>
      <c r="AC15" s="408">
        <v>613</v>
      </c>
      <c r="AD15" s="409"/>
      <c r="AE15" s="409"/>
      <c r="AF15" s="409"/>
      <c r="AG15" s="410"/>
      <c r="AH15" s="408">
        <v>585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854415</v>
      </c>
      <c r="BO15" s="485"/>
      <c r="BP15" s="485"/>
      <c r="BQ15" s="485"/>
      <c r="BR15" s="485"/>
      <c r="BS15" s="485"/>
      <c r="BT15" s="485"/>
      <c r="BU15" s="486"/>
      <c r="BV15" s="484">
        <v>842568</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17.5</v>
      </c>
      <c r="AD16" s="536"/>
      <c r="AE16" s="536"/>
      <c r="AF16" s="536"/>
      <c r="AG16" s="537"/>
      <c r="AH16" s="535">
        <v>15.3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3370850</v>
      </c>
      <c r="BO16" s="456"/>
      <c r="BP16" s="456"/>
      <c r="BQ16" s="456"/>
      <c r="BR16" s="456"/>
      <c r="BS16" s="456"/>
      <c r="BT16" s="456"/>
      <c r="BU16" s="457"/>
      <c r="BV16" s="455">
        <v>3400632</v>
      </c>
      <c r="BW16" s="456"/>
      <c r="BX16" s="456"/>
      <c r="BY16" s="456"/>
      <c r="BZ16" s="456"/>
      <c r="CA16" s="456"/>
      <c r="CB16" s="456"/>
      <c r="CC16" s="457"/>
      <c r="CD16" s="194"/>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81"/>
      <c r="B17" s="567"/>
      <c r="C17" s="568"/>
      <c r="D17" s="568"/>
      <c r="E17" s="568"/>
      <c r="F17" s="568"/>
      <c r="G17" s="568"/>
      <c r="H17" s="568"/>
      <c r="I17" s="568"/>
      <c r="J17" s="568"/>
      <c r="K17" s="569"/>
      <c r="L17" s="195"/>
      <c r="M17" s="548" t="s">
        <v>143</v>
      </c>
      <c r="N17" s="549"/>
      <c r="O17" s="549"/>
      <c r="P17" s="549"/>
      <c r="Q17" s="550"/>
      <c r="R17" s="532" t="s">
        <v>144</v>
      </c>
      <c r="S17" s="533"/>
      <c r="T17" s="533"/>
      <c r="U17" s="533"/>
      <c r="V17" s="534"/>
      <c r="W17" s="545" t="s">
        <v>145</v>
      </c>
      <c r="X17" s="441"/>
      <c r="Y17" s="441"/>
      <c r="Z17" s="441"/>
      <c r="AA17" s="441"/>
      <c r="AB17" s="442"/>
      <c r="AC17" s="408">
        <v>2584</v>
      </c>
      <c r="AD17" s="409"/>
      <c r="AE17" s="409"/>
      <c r="AF17" s="409"/>
      <c r="AG17" s="410"/>
      <c r="AH17" s="408">
        <v>2833</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1062745</v>
      </c>
      <c r="BO17" s="456"/>
      <c r="BP17" s="456"/>
      <c r="BQ17" s="456"/>
      <c r="BR17" s="456"/>
      <c r="BS17" s="456"/>
      <c r="BT17" s="456"/>
      <c r="BU17" s="457"/>
      <c r="BV17" s="455">
        <v>1052161</v>
      </c>
      <c r="BW17" s="456"/>
      <c r="BX17" s="456"/>
      <c r="BY17" s="456"/>
      <c r="BZ17" s="456"/>
      <c r="CA17" s="456"/>
      <c r="CB17" s="456"/>
      <c r="CC17" s="457"/>
      <c r="CD17" s="194"/>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81"/>
      <c r="B18" s="505" t="s">
        <v>147</v>
      </c>
      <c r="C18" s="506"/>
      <c r="D18" s="506"/>
      <c r="E18" s="507"/>
      <c r="F18" s="507"/>
      <c r="G18" s="507"/>
      <c r="H18" s="507"/>
      <c r="I18" s="507"/>
      <c r="J18" s="507"/>
      <c r="K18" s="507"/>
      <c r="L18" s="508">
        <v>109.48</v>
      </c>
      <c r="M18" s="508"/>
      <c r="N18" s="508"/>
      <c r="O18" s="508"/>
      <c r="P18" s="508"/>
      <c r="Q18" s="508"/>
      <c r="R18" s="509"/>
      <c r="S18" s="509"/>
      <c r="T18" s="509"/>
      <c r="U18" s="509"/>
      <c r="V18" s="510"/>
      <c r="W18" s="526"/>
      <c r="X18" s="527"/>
      <c r="Y18" s="527"/>
      <c r="Z18" s="527"/>
      <c r="AA18" s="527"/>
      <c r="AB18" s="551"/>
      <c r="AC18" s="425">
        <v>74</v>
      </c>
      <c r="AD18" s="426"/>
      <c r="AE18" s="426"/>
      <c r="AF18" s="426"/>
      <c r="AG18" s="511"/>
      <c r="AH18" s="425">
        <v>74.099999999999994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3314207</v>
      </c>
      <c r="BO18" s="456"/>
      <c r="BP18" s="456"/>
      <c r="BQ18" s="456"/>
      <c r="BR18" s="456"/>
      <c r="BS18" s="456"/>
      <c r="BT18" s="456"/>
      <c r="BU18" s="457"/>
      <c r="BV18" s="455">
        <v>3178344</v>
      </c>
      <c r="BW18" s="456"/>
      <c r="BX18" s="456"/>
      <c r="BY18" s="456"/>
      <c r="BZ18" s="456"/>
      <c r="CA18" s="456"/>
      <c r="CB18" s="456"/>
      <c r="CC18" s="457"/>
      <c r="CD18" s="194"/>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81"/>
      <c r="B19" s="505" t="s">
        <v>149</v>
      </c>
      <c r="C19" s="506"/>
      <c r="D19" s="506"/>
      <c r="E19" s="507"/>
      <c r="F19" s="507"/>
      <c r="G19" s="507"/>
      <c r="H19" s="507"/>
      <c r="I19" s="507"/>
      <c r="J19" s="507"/>
      <c r="K19" s="507"/>
      <c r="L19" s="515">
        <v>68</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4456627</v>
      </c>
      <c r="BO19" s="456"/>
      <c r="BP19" s="456"/>
      <c r="BQ19" s="456"/>
      <c r="BR19" s="456"/>
      <c r="BS19" s="456"/>
      <c r="BT19" s="456"/>
      <c r="BU19" s="457"/>
      <c r="BV19" s="455">
        <v>4042770</v>
      </c>
      <c r="BW19" s="456"/>
      <c r="BX19" s="456"/>
      <c r="BY19" s="456"/>
      <c r="BZ19" s="456"/>
      <c r="CA19" s="456"/>
      <c r="CB19" s="456"/>
      <c r="CC19" s="457"/>
      <c r="CD19" s="194"/>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81"/>
      <c r="B20" s="505" t="s">
        <v>151</v>
      </c>
      <c r="C20" s="506"/>
      <c r="D20" s="506"/>
      <c r="E20" s="507"/>
      <c r="F20" s="507"/>
      <c r="G20" s="507"/>
      <c r="H20" s="507"/>
      <c r="I20" s="507"/>
      <c r="J20" s="507"/>
      <c r="K20" s="507"/>
      <c r="L20" s="515">
        <v>3542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94"/>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81"/>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94"/>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81"/>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5664690</v>
      </c>
      <c r="BO22" s="485"/>
      <c r="BP22" s="485"/>
      <c r="BQ22" s="485"/>
      <c r="BR22" s="485"/>
      <c r="BS22" s="485"/>
      <c r="BT22" s="485"/>
      <c r="BU22" s="486"/>
      <c r="BV22" s="484">
        <v>5510448</v>
      </c>
      <c r="BW22" s="485"/>
      <c r="BX22" s="485"/>
      <c r="BY22" s="485"/>
      <c r="BZ22" s="485"/>
      <c r="CA22" s="485"/>
      <c r="CB22" s="485"/>
      <c r="CC22" s="486"/>
      <c r="CD22" s="194"/>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81"/>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4155620</v>
      </c>
      <c r="BO23" s="456"/>
      <c r="BP23" s="456"/>
      <c r="BQ23" s="456"/>
      <c r="BR23" s="456"/>
      <c r="BS23" s="456"/>
      <c r="BT23" s="456"/>
      <c r="BU23" s="457"/>
      <c r="BV23" s="455">
        <v>3978287</v>
      </c>
      <c r="BW23" s="456"/>
      <c r="BX23" s="456"/>
      <c r="BY23" s="456"/>
      <c r="BZ23" s="456"/>
      <c r="CA23" s="456"/>
      <c r="CB23" s="456"/>
      <c r="CC23" s="457"/>
      <c r="CD23" s="194"/>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81"/>
      <c r="B24" s="434"/>
      <c r="C24" s="435"/>
      <c r="D24" s="436"/>
      <c r="E24" s="411" t="s">
        <v>161</v>
      </c>
      <c r="F24" s="412"/>
      <c r="G24" s="412"/>
      <c r="H24" s="412"/>
      <c r="I24" s="412"/>
      <c r="J24" s="412"/>
      <c r="K24" s="413"/>
      <c r="L24" s="408">
        <v>1</v>
      </c>
      <c r="M24" s="409"/>
      <c r="N24" s="409"/>
      <c r="O24" s="409"/>
      <c r="P24" s="410"/>
      <c r="Q24" s="408">
        <v>6970</v>
      </c>
      <c r="R24" s="409"/>
      <c r="S24" s="409"/>
      <c r="T24" s="409"/>
      <c r="U24" s="409"/>
      <c r="V24" s="410"/>
      <c r="W24" s="498"/>
      <c r="X24" s="435"/>
      <c r="Y24" s="436"/>
      <c r="Z24" s="411" t="s">
        <v>162</v>
      </c>
      <c r="AA24" s="412"/>
      <c r="AB24" s="412"/>
      <c r="AC24" s="412"/>
      <c r="AD24" s="412"/>
      <c r="AE24" s="412"/>
      <c r="AF24" s="412"/>
      <c r="AG24" s="413"/>
      <c r="AH24" s="408">
        <v>90</v>
      </c>
      <c r="AI24" s="409"/>
      <c r="AJ24" s="409"/>
      <c r="AK24" s="409"/>
      <c r="AL24" s="410"/>
      <c r="AM24" s="408">
        <v>280980</v>
      </c>
      <c r="AN24" s="409"/>
      <c r="AO24" s="409"/>
      <c r="AP24" s="409"/>
      <c r="AQ24" s="409"/>
      <c r="AR24" s="410"/>
      <c r="AS24" s="408">
        <v>3122</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4259493</v>
      </c>
      <c r="BO24" s="456"/>
      <c r="BP24" s="456"/>
      <c r="BQ24" s="456"/>
      <c r="BR24" s="456"/>
      <c r="BS24" s="456"/>
      <c r="BT24" s="456"/>
      <c r="BU24" s="457"/>
      <c r="BV24" s="455">
        <v>3937738</v>
      </c>
      <c r="BW24" s="456"/>
      <c r="BX24" s="456"/>
      <c r="BY24" s="456"/>
      <c r="BZ24" s="456"/>
      <c r="CA24" s="456"/>
      <c r="CB24" s="456"/>
      <c r="CC24" s="457"/>
      <c r="CD24" s="194"/>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81"/>
      <c r="B25" s="434"/>
      <c r="C25" s="435"/>
      <c r="D25" s="436"/>
      <c r="E25" s="411" t="s">
        <v>164</v>
      </c>
      <c r="F25" s="412"/>
      <c r="G25" s="412"/>
      <c r="H25" s="412"/>
      <c r="I25" s="412"/>
      <c r="J25" s="412"/>
      <c r="K25" s="413"/>
      <c r="L25" s="408">
        <v>1</v>
      </c>
      <c r="M25" s="409"/>
      <c r="N25" s="409"/>
      <c r="O25" s="409"/>
      <c r="P25" s="410"/>
      <c r="Q25" s="408">
        <v>5490</v>
      </c>
      <c r="R25" s="409"/>
      <c r="S25" s="409"/>
      <c r="T25" s="409"/>
      <c r="U25" s="409"/>
      <c r="V25" s="410"/>
      <c r="W25" s="498"/>
      <c r="X25" s="435"/>
      <c r="Y25" s="436"/>
      <c r="Z25" s="411" t="s">
        <v>165</v>
      </c>
      <c r="AA25" s="412"/>
      <c r="AB25" s="412"/>
      <c r="AC25" s="412"/>
      <c r="AD25" s="412"/>
      <c r="AE25" s="412"/>
      <c r="AF25" s="412"/>
      <c r="AG25" s="413"/>
      <c r="AH25" s="408" t="s">
        <v>122</v>
      </c>
      <c r="AI25" s="409"/>
      <c r="AJ25" s="409"/>
      <c r="AK25" s="409"/>
      <c r="AL25" s="410"/>
      <c r="AM25" s="408" t="s">
        <v>122</v>
      </c>
      <c r="AN25" s="409"/>
      <c r="AO25" s="409"/>
      <c r="AP25" s="409"/>
      <c r="AQ25" s="409"/>
      <c r="AR25" s="410"/>
      <c r="AS25" s="408" t="s">
        <v>122</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610684</v>
      </c>
      <c r="BO25" s="485"/>
      <c r="BP25" s="485"/>
      <c r="BQ25" s="485"/>
      <c r="BR25" s="485"/>
      <c r="BS25" s="485"/>
      <c r="BT25" s="485"/>
      <c r="BU25" s="486"/>
      <c r="BV25" s="484">
        <v>297380</v>
      </c>
      <c r="BW25" s="485"/>
      <c r="BX25" s="485"/>
      <c r="BY25" s="485"/>
      <c r="BZ25" s="485"/>
      <c r="CA25" s="485"/>
      <c r="CB25" s="485"/>
      <c r="CC25" s="486"/>
      <c r="CD25" s="194"/>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81"/>
      <c r="B26" s="434"/>
      <c r="C26" s="435"/>
      <c r="D26" s="436"/>
      <c r="E26" s="411" t="s">
        <v>167</v>
      </c>
      <c r="F26" s="412"/>
      <c r="G26" s="412"/>
      <c r="H26" s="412"/>
      <c r="I26" s="412"/>
      <c r="J26" s="412"/>
      <c r="K26" s="413"/>
      <c r="L26" s="408">
        <v>1</v>
      </c>
      <c r="M26" s="409"/>
      <c r="N26" s="409"/>
      <c r="O26" s="409"/>
      <c r="P26" s="410"/>
      <c r="Q26" s="408">
        <v>5020</v>
      </c>
      <c r="R26" s="409"/>
      <c r="S26" s="409"/>
      <c r="T26" s="409"/>
      <c r="U26" s="409"/>
      <c r="V26" s="410"/>
      <c r="W26" s="498"/>
      <c r="X26" s="435"/>
      <c r="Y26" s="436"/>
      <c r="Z26" s="411" t="s">
        <v>168</v>
      </c>
      <c r="AA26" s="466"/>
      <c r="AB26" s="466"/>
      <c r="AC26" s="466"/>
      <c r="AD26" s="466"/>
      <c r="AE26" s="466"/>
      <c r="AF26" s="466"/>
      <c r="AG26" s="467"/>
      <c r="AH26" s="408" t="s">
        <v>122</v>
      </c>
      <c r="AI26" s="409"/>
      <c r="AJ26" s="409"/>
      <c r="AK26" s="409"/>
      <c r="AL26" s="410"/>
      <c r="AM26" s="408" t="s">
        <v>122</v>
      </c>
      <c r="AN26" s="409"/>
      <c r="AO26" s="409"/>
      <c r="AP26" s="409"/>
      <c r="AQ26" s="409"/>
      <c r="AR26" s="410"/>
      <c r="AS26" s="408" t="s">
        <v>122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94"/>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81"/>
      <c r="B27" s="434"/>
      <c r="C27" s="435"/>
      <c r="D27" s="436"/>
      <c r="E27" s="411" t="s">
        <v>170</v>
      </c>
      <c r="F27" s="412"/>
      <c r="G27" s="412"/>
      <c r="H27" s="412"/>
      <c r="I27" s="412"/>
      <c r="J27" s="412"/>
      <c r="K27" s="413"/>
      <c r="L27" s="408">
        <v>1</v>
      </c>
      <c r="M27" s="409"/>
      <c r="N27" s="409"/>
      <c r="O27" s="409"/>
      <c r="P27" s="410"/>
      <c r="Q27" s="408">
        <v>2330</v>
      </c>
      <c r="R27" s="409"/>
      <c r="S27" s="409"/>
      <c r="T27" s="409"/>
      <c r="U27" s="409"/>
      <c r="V27" s="410"/>
      <c r="W27" s="498"/>
      <c r="X27" s="435"/>
      <c r="Y27" s="436"/>
      <c r="Z27" s="411" t="s">
        <v>171</v>
      </c>
      <c r="AA27" s="412"/>
      <c r="AB27" s="412"/>
      <c r="AC27" s="412"/>
      <c r="AD27" s="412"/>
      <c r="AE27" s="412"/>
      <c r="AF27" s="412"/>
      <c r="AG27" s="413"/>
      <c r="AH27" s="408" t="s">
        <v>122</v>
      </c>
      <c r="AI27" s="409"/>
      <c r="AJ27" s="409"/>
      <c r="AK27" s="409"/>
      <c r="AL27" s="410"/>
      <c r="AM27" s="408" t="s">
        <v>122</v>
      </c>
      <c r="AN27" s="409"/>
      <c r="AO27" s="409"/>
      <c r="AP27" s="409"/>
      <c r="AQ27" s="409"/>
      <c r="AR27" s="410"/>
      <c r="AS27" s="408" t="s">
        <v>122</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96"/>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81"/>
      <c r="B28" s="434"/>
      <c r="C28" s="435"/>
      <c r="D28" s="436"/>
      <c r="E28" s="411" t="s">
        <v>173</v>
      </c>
      <c r="F28" s="412"/>
      <c r="G28" s="412"/>
      <c r="H28" s="412"/>
      <c r="I28" s="412"/>
      <c r="J28" s="412"/>
      <c r="K28" s="413"/>
      <c r="L28" s="408">
        <v>1</v>
      </c>
      <c r="M28" s="409"/>
      <c r="N28" s="409"/>
      <c r="O28" s="409"/>
      <c r="P28" s="410"/>
      <c r="Q28" s="408">
        <v>1950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2200718</v>
      </c>
      <c r="BO28" s="485"/>
      <c r="BP28" s="485"/>
      <c r="BQ28" s="485"/>
      <c r="BR28" s="485"/>
      <c r="BS28" s="485"/>
      <c r="BT28" s="485"/>
      <c r="BU28" s="486"/>
      <c r="BV28" s="484">
        <v>2380630</v>
      </c>
      <c r="BW28" s="485"/>
      <c r="BX28" s="485"/>
      <c r="BY28" s="485"/>
      <c r="BZ28" s="485"/>
      <c r="CA28" s="485"/>
      <c r="CB28" s="485"/>
      <c r="CC28" s="486"/>
      <c r="CD28" s="194"/>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81"/>
      <c r="B29" s="434"/>
      <c r="C29" s="435"/>
      <c r="D29" s="436"/>
      <c r="E29" s="411" t="s">
        <v>176</v>
      </c>
      <c r="F29" s="412"/>
      <c r="G29" s="412"/>
      <c r="H29" s="412"/>
      <c r="I29" s="412"/>
      <c r="J29" s="412"/>
      <c r="K29" s="413"/>
      <c r="L29" s="408">
        <v>10</v>
      </c>
      <c r="M29" s="409"/>
      <c r="N29" s="409"/>
      <c r="O29" s="409"/>
      <c r="P29" s="410"/>
      <c r="Q29" s="408">
        <v>1760</v>
      </c>
      <c r="R29" s="409"/>
      <c r="S29" s="409"/>
      <c r="T29" s="409"/>
      <c r="U29" s="409"/>
      <c r="V29" s="410"/>
      <c r="W29" s="499"/>
      <c r="X29" s="500"/>
      <c r="Y29" s="501"/>
      <c r="Z29" s="411" t="s">
        <v>177</v>
      </c>
      <c r="AA29" s="412"/>
      <c r="AB29" s="412"/>
      <c r="AC29" s="412"/>
      <c r="AD29" s="412"/>
      <c r="AE29" s="412"/>
      <c r="AF29" s="412"/>
      <c r="AG29" s="413"/>
      <c r="AH29" s="408">
        <v>90</v>
      </c>
      <c r="AI29" s="409"/>
      <c r="AJ29" s="409"/>
      <c r="AK29" s="409"/>
      <c r="AL29" s="410"/>
      <c r="AM29" s="408">
        <v>280980</v>
      </c>
      <c r="AN29" s="409"/>
      <c r="AO29" s="409"/>
      <c r="AP29" s="409"/>
      <c r="AQ29" s="409"/>
      <c r="AR29" s="410"/>
      <c r="AS29" s="408">
        <v>3122</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54177</v>
      </c>
      <c r="BO29" s="456"/>
      <c r="BP29" s="456"/>
      <c r="BQ29" s="456"/>
      <c r="BR29" s="456"/>
      <c r="BS29" s="456"/>
      <c r="BT29" s="456"/>
      <c r="BU29" s="457"/>
      <c r="BV29" s="455">
        <v>40267</v>
      </c>
      <c r="BW29" s="456"/>
      <c r="BX29" s="456"/>
      <c r="BY29" s="456"/>
      <c r="BZ29" s="456"/>
      <c r="CA29" s="456"/>
      <c r="CB29" s="456"/>
      <c r="CC29" s="457"/>
      <c r="CD29" s="196"/>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81"/>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97.7</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290887</v>
      </c>
      <c r="BO30" s="490"/>
      <c r="BP30" s="490"/>
      <c r="BQ30" s="490"/>
      <c r="BR30" s="490"/>
      <c r="BS30" s="490"/>
      <c r="BT30" s="490"/>
      <c r="BU30" s="491"/>
      <c r="BV30" s="489">
        <v>211129</v>
      </c>
      <c r="BW30" s="490"/>
      <c r="BX30" s="490"/>
      <c r="BY30" s="490"/>
      <c r="BZ30" s="490"/>
      <c r="CA30" s="490"/>
      <c r="CB30" s="490"/>
      <c r="CC30" s="49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204"/>
    </row>
    <row r="33" spans="1:113" ht="13.5" customHeight="1" x14ac:dyDescent="0.15">
      <c r="A33" s="181"/>
      <c r="B33" s="205"/>
      <c r="C33" s="407" t="s">
        <v>186</v>
      </c>
      <c r="D33" s="407"/>
      <c r="E33" s="406" t="s">
        <v>187</v>
      </c>
      <c r="F33" s="406"/>
      <c r="G33" s="406"/>
      <c r="H33" s="406"/>
      <c r="I33" s="406"/>
      <c r="J33" s="406"/>
      <c r="K33" s="406"/>
      <c r="L33" s="406"/>
      <c r="M33" s="406"/>
      <c r="N33" s="406"/>
      <c r="O33" s="406"/>
      <c r="P33" s="406"/>
      <c r="Q33" s="406"/>
      <c r="R33" s="406"/>
      <c r="S33" s="406"/>
      <c r="T33" s="206"/>
      <c r="U33" s="407" t="s">
        <v>186</v>
      </c>
      <c r="V33" s="407"/>
      <c r="W33" s="406" t="s">
        <v>187</v>
      </c>
      <c r="X33" s="406"/>
      <c r="Y33" s="406"/>
      <c r="Z33" s="406"/>
      <c r="AA33" s="406"/>
      <c r="AB33" s="406"/>
      <c r="AC33" s="406"/>
      <c r="AD33" s="406"/>
      <c r="AE33" s="406"/>
      <c r="AF33" s="406"/>
      <c r="AG33" s="406"/>
      <c r="AH33" s="406"/>
      <c r="AI33" s="406"/>
      <c r="AJ33" s="406"/>
      <c r="AK33" s="406"/>
      <c r="AL33" s="206"/>
      <c r="AM33" s="407" t="s">
        <v>186</v>
      </c>
      <c r="AN33" s="407"/>
      <c r="AO33" s="406" t="s">
        <v>187</v>
      </c>
      <c r="AP33" s="406"/>
      <c r="AQ33" s="406"/>
      <c r="AR33" s="406"/>
      <c r="AS33" s="406"/>
      <c r="AT33" s="406"/>
      <c r="AU33" s="406"/>
      <c r="AV33" s="406"/>
      <c r="AW33" s="406"/>
      <c r="AX33" s="406"/>
      <c r="AY33" s="406"/>
      <c r="AZ33" s="406"/>
      <c r="BA33" s="406"/>
      <c r="BB33" s="406"/>
      <c r="BC33" s="406"/>
      <c r="BD33" s="207"/>
      <c r="BE33" s="406" t="s">
        <v>188</v>
      </c>
      <c r="BF33" s="406"/>
      <c r="BG33" s="406" t="s">
        <v>189</v>
      </c>
      <c r="BH33" s="406"/>
      <c r="BI33" s="406"/>
      <c r="BJ33" s="406"/>
      <c r="BK33" s="406"/>
      <c r="BL33" s="406"/>
      <c r="BM33" s="406"/>
      <c r="BN33" s="406"/>
      <c r="BO33" s="406"/>
      <c r="BP33" s="406"/>
      <c r="BQ33" s="406"/>
      <c r="BR33" s="406"/>
      <c r="BS33" s="406"/>
      <c r="BT33" s="406"/>
      <c r="BU33" s="406"/>
      <c r="BV33" s="207"/>
      <c r="BW33" s="407" t="s">
        <v>188</v>
      </c>
      <c r="BX33" s="407"/>
      <c r="BY33" s="406" t="s">
        <v>190</v>
      </c>
      <c r="BZ33" s="406"/>
      <c r="CA33" s="406"/>
      <c r="CB33" s="406"/>
      <c r="CC33" s="406"/>
      <c r="CD33" s="406"/>
      <c r="CE33" s="406"/>
      <c r="CF33" s="406"/>
      <c r="CG33" s="406"/>
      <c r="CH33" s="406"/>
      <c r="CI33" s="406"/>
      <c r="CJ33" s="406"/>
      <c r="CK33" s="406"/>
      <c r="CL33" s="406"/>
      <c r="CM33" s="406"/>
      <c r="CN33" s="206"/>
      <c r="CO33" s="407" t="s">
        <v>186</v>
      </c>
      <c r="CP33" s="407"/>
      <c r="CQ33" s="406" t="s">
        <v>191</v>
      </c>
      <c r="CR33" s="406"/>
      <c r="CS33" s="406"/>
      <c r="CT33" s="406"/>
      <c r="CU33" s="406"/>
      <c r="CV33" s="406"/>
      <c r="CW33" s="406"/>
      <c r="CX33" s="406"/>
      <c r="CY33" s="406"/>
      <c r="CZ33" s="406"/>
      <c r="DA33" s="406"/>
      <c r="DB33" s="406"/>
      <c r="DC33" s="406"/>
      <c r="DD33" s="406"/>
      <c r="DE33" s="406"/>
      <c r="DF33" s="206"/>
      <c r="DG33" s="405" t="s">
        <v>192</v>
      </c>
      <c r="DH33" s="405"/>
      <c r="DI33" s="208"/>
    </row>
    <row r="34" spans="1:113" ht="32.25" customHeight="1" x14ac:dyDescent="0.15">
      <c r="A34" s="181"/>
      <c r="B34" s="205"/>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81"/>
      <c r="U34" s="403">
        <f>IF(W34="","",MAX(C34:D43)+1)</f>
        <v>3</v>
      </c>
      <c r="V34" s="403"/>
      <c r="W34" s="404" t="str">
        <f>IF('各会計、関係団体の財政状況及び健全化判断比率'!B28="","",'各会計、関係団体の財政状況及び健全化判断比率'!B28)</f>
        <v>国民健康保険事業会計</v>
      </c>
      <c r="X34" s="404"/>
      <c r="Y34" s="404"/>
      <c r="Z34" s="404"/>
      <c r="AA34" s="404"/>
      <c r="AB34" s="404"/>
      <c r="AC34" s="404"/>
      <c r="AD34" s="404"/>
      <c r="AE34" s="404"/>
      <c r="AF34" s="404"/>
      <c r="AG34" s="404"/>
      <c r="AH34" s="404"/>
      <c r="AI34" s="404"/>
      <c r="AJ34" s="404"/>
      <c r="AK34" s="404"/>
      <c r="AL34" s="181"/>
      <c r="AM34" s="403">
        <f>IF(AO34="","",MAX(C34:D43,U34:V43)+1)</f>
        <v>7</v>
      </c>
      <c r="AN34" s="403"/>
      <c r="AO34" s="404" t="str">
        <f>IF('各会計、関係団体の財政状況及び健全化判断比率'!B32="","",'各会計、関係団体の財政状況及び健全化判断比率'!B32)</f>
        <v>水道事業会計</v>
      </c>
      <c r="AP34" s="404"/>
      <c r="AQ34" s="404"/>
      <c r="AR34" s="404"/>
      <c r="AS34" s="404"/>
      <c r="AT34" s="404"/>
      <c r="AU34" s="404"/>
      <c r="AV34" s="404"/>
      <c r="AW34" s="404"/>
      <c r="AX34" s="404"/>
      <c r="AY34" s="404"/>
      <c r="AZ34" s="404"/>
      <c r="BA34" s="404"/>
      <c r="BB34" s="404"/>
      <c r="BC34" s="404"/>
      <c r="BD34" s="181"/>
      <c r="BE34" s="403">
        <f>IF(BG34="","",MAX(C34:D43,U34:V43,AM34:AN43)+1)</f>
        <v>8</v>
      </c>
      <c r="BF34" s="403"/>
      <c r="BG34" s="404" t="str">
        <f>IF('各会計、関係団体の財政状況及び健全化判断比率'!B33="","",'各会計、関係団体の財政状況及び健全化判断比率'!B33)</f>
        <v>公共下水道事業特別会計</v>
      </c>
      <c r="BH34" s="404"/>
      <c r="BI34" s="404"/>
      <c r="BJ34" s="404"/>
      <c r="BK34" s="404"/>
      <c r="BL34" s="404"/>
      <c r="BM34" s="404"/>
      <c r="BN34" s="404"/>
      <c r="BO34" s="404"/>
      <c r="BP34" s="404"/>
      <c r="BQ34" s="404"/>
      <c r="BR34" s="404"/>
      <c r="BS34" s="404"/>
      <c r="BT34" s="404"/>
      <c r="BU34" s="404"/>
      <c r="BV34" s="181"/>
      <c r="BW34" s="403">
        <f>IF(BY34="","",MAX(C34:D43,U34:V43,AM34:AN43,BE34:BF43)+1)</f>
        <v>11</v>
      </c>
      <c r="BX34" s="403"/>
      <c r="BY34" s="404" t="str">
        <f>IF('各会計、関係団体の財政状況及び健全化判断比率'!B68="","",'各会計、関係団体の財政状況及び健全化判断比率'!B68)</f>
        <v>檜山広域行政組合</v>
      </c>
      <c r="BZ34" s="404"/>
      <c r="CA34" s="404"/>
      <c r="CB34" s="404"/>
      <c r="CC34" s="404"/>
      <c r="CD34" s="404"/>
      <c r="CE34" s="404"/>
      <c r="CF34" s="404"/>
      <c r="CG34" s="404"/>
      <c r="CH34" s="404"/>
      <c r="CI34" s="404"/>
      <c r="CJ34" s="404"/>
      <c r="CK34" s="404"/>
      <c r="CL34" s="404"/>
      <c r="CM34" s="404"/>
      <c r="CN34" s="181"/>
      <c r="CO34" s="403">
        <f>IF(CQ34="","",MAX(C34:D43,U34:V43,AM34:AN43,BE34:BF43,BW34:BX43)+1)</f>
        <v>15</v>
      </c>
      <c r="CP34" s="403"/>
      <c r="CQ34" s="404" t="str">
        <f>IF('各会計、関係団体の財政状況及び健全化判断比率'!BS7="","",'各会計、関係団体の財政状況及び健全化判断比率'!BS7)</f>
        <v>株式会社　檜山造船公社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208"/>
    </row>
    <row r="35" spans="1:113" ht="32.25" customHeight="1" x14ac:dyDescent="0.15">
      <c r="A35" s="181"/>
      <c r="B35" s="205"/>
      <c r="C35" s="403">
        <f>IF(E35="","",C34+1)</f>
        <v>2</v>
      </c>
      <c r="D35" s="403"/>
      <c r="E35" s="404" t="str">
        <f>IF('各会計、関係団体の財政状況及び健全化判断比率'!B8="","",'各会計、関係団体の財政状況及び健全化判断比率'!B8)</f>
        <v>奨学金会計</v>
      </c>
      <c r="F35" s="404"/>
      <c r="G35" s="404"/>
      <c r="H35" s="404"/>
      <c r="I35" s="404"/>
      <c r="J35" s="404"/>
      <c r="K35" s="404"/>
      <c r="L35" s="404"/>
      <c r="M35" s="404"/>
      <c r="N35" s="404"/>
      <c r="O35" s="404"/>
      <c r="P35" s="404"/>
      <c r="Q35" s="404"/>
      <c r="R35" s="404"/>
      <c r="S35" s="404"/>
      <c r="T35" s="181"/>
      <c r="U35" s="403">
        <f>IF(W35="","",U34+1)</f>
        <v>4</v>
      </c>
      <c r="V35" s="403"/>
      <c r="W35" s="404" t="str">
        <f>IF('各会計、関係団体の財政状況及び健全化判断比率'!B29="","",'各会計、関係団体の財政状況及び健全化判断比率'!B29)</f>
        <v>後期高齢者医療事業会計</v>
      </c>
      <c r="X35" s="404"/>
      <c r="Y35" s="404"/>
      <c r="Z35" s="404"/>
      <c r="AA35" s="404"/>
      <c r="AB35" s="404"/>
      <c r="AC35" s="404"/>
      <c r="AD35" s="404"/>
      <c r="AE35" s="404"/>
      <c r="AF35" s="404"/>
      <c r="AG35" s="404"/>
      <c r="AH35" s="404"/>
      <c r="AI35" s="404"/>
      <c r="AJ35" s="404"/>
      <c r="AK35" s="404"/>
      <c r="AL35" s="181"/>
      <c r="AM35" s="403" t="str">
        <f t="shared" ref="AM35:AM43" si="0">IF(AO35="","",AM34+1)</f>
        <v/>
      </c>
      <c r="AN35" s="403"/>
      <c r="AO35" s="404"/>
      <c r="AP35" s="404"/>
      <c r="AQ35" s="404"/>
      <c r="AR35" s="404"/>
      <c r="AS35" s="404"/>
      <c r="AT35" s="404"/>
      <c r="AU35" s="404"/>
      <c r="AV35" s="404"/>
      <c r="AW35" s="404"/>
      <c r="AX35" s="404"/>
      <c r="AY35" s="404"/>
      <c r="AZ35" s="404"/>
      <c r="BA35" s="404"/>
      <c r="BB35" s="404"/>
      <c r="BC35" s="404"/>
      <c r="BD35" s="181"/>
      <c r="BE35" s="403">
        <f t="shared" ref="BE35:BE43" si="1">IF(BG35="","",BE34+1)</f>
        <v>9</v>
      </c>
      <c r="BF35" s="403"/>
      <c r="BG35" s="404" t="str">
        <f>IF('各会計、関係団体の財政状況及び健全化判断比率'!B34="","",'各会計、関係団体の財政状況及び健全化判断比率'!B34)</f>
        <v>公設地方卸売市場事業特別会計</v>
      </c>
      <c r="BH35" s="404"/>
      <c r="BI35" s="404"/>
      <c r="BJ35" s="404"/>
      <c r="BK35" s="404"/>
      <c r="BL35" s="404"/>
      <c r="BM35" s="404"/>
      <c r="BN35" s="404"/>
      <c r="BO35" s="404"/>
      <c r="BP35" s="404"/>
      <c r="BQ35" s="404"/>
      <c r="BR35" s="404"/>
      <c r="BS35" s="404"/>
      <c r="BT35" s="404"/>
      <c r="BU35" s="404"/>
      <c r="BV35" s="181"/>
      <c r="BW35" s="403">
        <f t="shared" ref="BW35:BW43" si="2">IF(BY35="","",BW34+1)</f>
        <v>12</v>
      </c>
      <c r="BX35" s="403"/>
      <c r="BY35" s="404" t="str">
        <f>IF('各会計、関係団体の財政状況及び健全化判断比率'!B69="","",'各会計、関係団体の財政状況及び健全化判断比率'!B69)</f>
        <v>南部桧山衛生処理組合</v>
      </c>
      <c r="BZ35" s="404"/>
      <c r="CA35" s="404"/>
      <c r="CB35" s="404"/>
      <c r="CC35" s="404"/>
      <c r="CD35" s="404"/>
      <c r="CE35" s="404"/>
      <c r="CF35" s="404"/>
      <c r="CG35" s="404"/>
      <c r="CH35" s="404"/>
      <c r="CI35" s="404"/>
      <c r="CJ35" s="404"/>
      <c r="CK35" s="404"/>
      <c r="CL35" s="404"/>
      <c r="CM35" s="404"/>
      <c r="CN35" s="181"/>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208"/>
    </row>
    <row r="36" spans="1:113" ht="32.25" customHeight="1" x14ac:dyDescent="0.15">
      <c r="A36" s="181"/>
      <c r="B36" s="205"/>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81"/>
      <c r="U36" s="403">
        <f t="shared" ref="U36:U43" si="4">IF(W36="","",U35+1)</f>
        <v>5</v>
      </c>
      <c r="V36" s="403"/>
      <c r="W36" s="404" t="str">
        <f>IF('各会計、関係団体の財政状況及び健全化判断比率'!B30="","",'各会計、関係団体の財政状況及び健全化判断比率'!B30)</f>
        <v>介護保険事業会計</v>
      </c>
      <c r="X36" s="404"/>
      <c r="Y36" s="404"/>
      <c r="Z36" s="404"/>
      <c r="AA36" s="404"/>
      <c r="AB36" s="404"/>
      <c r="AC36" s="404"/>
      <c r="AD36" s="404"/>
      <c r="AE36" s="404"/>
      <c r="AF36" s="404"/>
      <c r="AG36" s="404"/>
      <c r="AH36" s="404"/>
      <c r="AI36" s="404"/>
      <c r="AJ36" s="404"/>
      <c r="AK36" s="404"/>
      <c r="AL36" s="181"/>
      <c r="AM36" s="403" t="str">
        <f t="shared" si="0"/>
        <v/>
      </c>
      <c r="AN36" s="403"/>
      <c r="AO36" s="404"/>
      <c r="AP36" s="404"/>
      <c r="AQ36" s="404"/>
      <c r="AR36" s="404"/>
      <c r="AS36" s="404"/>
      <c r="AT36" s="404"/>
      <c r="AU36" s="404"/>
      <c r="AV36" s="404"/>
      <c r="AW36" s="404"/>
      <c r="AX36" s="404"/>
      <c r="AY36" s="404"/>
      <c r="AZ36" s="404"/>
      <c r="BA36" s="404"/>
      <c r="BB36" s="404"/>
      <c r="BC36" s="404"/>
      <c r="BD36" s="181"/>
      <c r="BE36" s="403">
        <f t="shared" si="1"/>
        <v>10</v>
      </c>
      <c r="BF36" s="403"/>
      <c r="BG36" s="404" t="str">
        <f>IF('各会計、関係団体の財政状況及び健全化判断比率'!B35="","",'各会計、関係団体の財政状況及び健全化判断比率'!B35)</f>
        <v>港湾整備事業特別会計</v>
      </c>
      <c r="BH36" s="404"/>
      <c r="BI36" s="404"/>
      <c r="BJ36" s="404"/>
      <c r="BK36" s="404"/>
      <c r="BL36" s="404"/>
      <c r="BM36" s="404"/>
      <c r="BN36" s="404"/>
      <c r="BO36" s="404"/>
      <c r="BP36" s="404"/>
      <c r="BQ36" s="404"/>
      <c r="BR36" s="404"/>
      <c r="BS36" s="404"/>
      <c r="BT36" s="404"/>
      <c r="BU36" s="404"/>
      <c r="BV36" s="181"/>
      <c r="BW36" s="403">
        <f t="shared" si="2"/>
        <v>13</v>
      </c>
      <c r="BX36" s="403"/>
      <c r="BY36" s="404" t="str">
        <f>IF('各会計、関係団体の財政状況及び健全化判断比率'!B70="","",'各会計、関係団体の財政状況及び健全化判断比率'!B70)</f>
        <v>江差町・上ノ国町学校給食組合</v>
      </c>
      <c r="BZ36" s="404"/>
      <c r="CA36" s="404"/>
      <c r="CB36" s="404"/>
      <c r="CC36" s="404"/>
      <c r="CD36" s="404"/>
      <c r="CE36" s="404"/>
      <c r="CF36" s="404"/>
      <c r="CG36" s="404"/>
      <c r="CH36" s="404"/>
      <c r="CI36" s="404"/>
      <c r="CJ36" s="404"/>
      <c r="CK36" s="404"/>
      <c r="CL36" s="404"/>
      <c r="CM36" s="404"/>
      <c r="CN36" s="181"/>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208"/>
    </row>
    <row r="37" spans="1:113" ht="32.25" customHeight="1" x14ac:dyDescent="0.15">
      <c r="A37" s="181"/>
      <c r="B37" s="205"/>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81"/>
      <c r="U37" s="403">
        <f t="shared" si="4"/>
        <v>6</v>
      </c>
      <c r="V37" s="403"/>
      <c r="W37" s="404" t="str">
        <f>IF('各会計、関係団体の財政状況及び健全化判断比率'!B31="","",'各会計、関係団体の財政状況及び健全化判断比率'!B31)</f>
        <v>介護サービス事業会計</v>
      </c>
      <c r="X37" s="404"/>
      <c r="Y37" s="404"/>
      <c r="Z37" s="404"/>
      <c r="AA37" s="404"/>
      <c r="AB37" s="404"/>
      <c r="AC37" s="404"/>
      <c r="AD37" s="404"/>
      <c r="AE37" s="404"/>
      <c r="AF37" s="404"/>
      <c r="AG37" s="404"/>
      <c r="AH37" s="404"/>
      <c r="AI37" s="404"/>
      <c r="AJ37" s="404"/>
      <c r="AK37" s="404"/>
      <c r="AL37" s="181"/>
      <c r="AM37" s="403" t="str">
        <f t="shared" si="0"/>
        <v/>
      </c>
      <c r="AN37" s="403"/>
      <c r="AO37" s="404"/>
      <c r="AP37" s="404"/>
      <c r="AQ37" s="404"/>
      <c r="AR37" s="404"/>
      <c r="AS37" s="404"/>
      <c r="AT37" s="404"/>
      <c r="AU37" s="404"/>
      <c r="AV37" s="404"/>
      <c r="AW37" s="404"/>
      <c r="AX37" s="404"/>
      <c r="AY37" s="404"/>
      <c r="AZ37" s="404"/>
      <c r="BA37" s="404"/>
      <c r="BB37" s="404"/>
      <c r="BC37" s="404"/>
      <c r="BD37" s="181"/>
      <c r="BE37" s="403" t="str">
        <f t="shared" si="1"/>
        <v/>
      </c>
      <c r="BF37" s="403"/>
      <c r="BG37" s="404"/>
      <c r="BH37" s="404"/>
      <c r="BI37" s="404"/>
      <c r="BJ37" s="404"/>
      <c r="BK37" s="404"/>
      <c r="BL37" s="404"/>
      <c r="BM37" s="404"/>
      <c r="BN37" s="404"/>
      <c r="BO37" s="404"/>
      <c r="BP37" s="404"/>
      <c r="BQ37" s="404"/>
      <c r="BR37" s="404"/>
      <c r="BS37" s="404"/>
      <c r="BT37" s="404"/>
      <c r="BU37" s="404"/>
      <c r="BV37" s="181"/>
      <c r="BW37" s="403">
        <f t="shared" si="2"/>
        <v>14</v>
      </c>
      <c r="BX37" s="403"/>
      <c r="BY37" s="404" t="str">
        <f>IF('各会計、関係団体の財政状況及び健全化判断比率'!B71="","",'各会計、関係団体の財政状況及び健全化判断比率'!B71)</f>
        <v>渡島・檜山地方税滞納整理機構</v>
      </c>
      <c r="BZ37" s="404"/>
      <c r="CA37" s="404"/>
      <c r="CB37" s="404"/>
      <c r="CC37" s="404"/>
      <c r="CD37" s="404"/>
      <c r="CE37" s="404"/>
      <c r="CF37" s="404"/>
      <c r="CG37" s="404"/>
      <c r="CH37" s="404"/>
      <c r="CI37" s="404"/>
      <c r="CJ37" s="404"/>
      <c r="CK37" s="404"/>
      <c r="CL37" s="404"/>
      <c r="CM37" s="404"/>
      <c r="CN37" s="181"/>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208"/>
    </row>
    <row r="38" spans="1:113" ht="32.25" customHeight="1" x14ac:dyDescent="0.15">
      <c r="A38" s="181"/>
      <c r="B38" s="205"/>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81"/>
      <c r="U38" s="403" t="str">
        <f t="shared" si="4"/>
        <v/>
      </c>
      <c r="V38" s="403"/>
      <c r="W38" s="404"/>
      <c r="X38" s="404"/>
      <c r="Y38" s="404"/>
      <c r="Z38" s="404"/>
      <c r="AA38" s="404"/>
      <c r="AB38" s="404"/>
      <c r="AC38" s="404"/>
      <c r="AD38" s="404"/>
      <c r="AE38" s="404"/>
      <c r="AF38" s="404"/>
      <c r="AG38" s="404"/>
      <c r="AH38" s="404"/>
      <c r="AI38" s="404"/>
      <c r="AJ38" s="404"/>
      <c r="AK38" s="404"/>
      <c r="AL38" s="181"/>
      <c r="AM38" s="403" t="str">
        <f t="shared" si="0"/>
        <v/>
      </c>
      <c r="AN38" s="403"/>
      <c r="AO38" s="404"/>
      <c r="AP38" s="404"/>
      <c r="AQ38" s="404"/>
      <c r="AR38" s="404"/>
      <c r="AS38" s="404"/>
      <c r="AT38" s="404"/>
      <c r="AU38" s="404"/>
      <c r="AV38" s="404"/>
      <c r="AW38" s="404"/>
      <c r="AX38" s="404"/>
      <c r="AY38" s="404"/>
      <c r="AZ38" s="404"/>
      <c r="BA38" s="404"/>
      <c r="BB38" s="404"/>
      <c r="BC38" s="404"/>
      <c r="BD38" s="181"/>
      <c r="BE38" s="403" t="str">
        <f t="shared" si="1"/>
        <v/>
      </c>
      <c r="BF38" s="403"/>
      <c r="BG38" s="404"/>
      <c r="BH38" s="404"/>
      <c r="BI38" s="404"/>
      <c r="BJ38" s="404"/>
      <c r="BK38" s="404"/>
      <c r="BL38" s="404"/>
      <c r="BM38" s="404"/>
      <c r="BN38" s="404"/>
      <c r="BO38" s="404"/>
      <c r="BP38" s="404"/>
      <c r="BQ38" s="404"/>
      <c r="BR38" s="404"/>
      <c r="BS38" s="404"/>
      <c r="BT38" s="404"/>
      <c r="BU38" s="404"/>
      <c r="BV38" s="181"/>
      <c r="BW38" s="403" t="str">
        <f t="shared" si="2"/>
        <v/>
      </c>
      <c r="BX38" s="403"/>
      <c r="BY38" s="404" t="str">
        <f>IF('各会計、関係団体の財政状況及び健全化判断比率'!B72="","",'各会計、関係団体の財政状況及び健全化判断比率'!B72)</f>
        <v/>
      </c>
      <c r="BZ38" s="404"/>
      <c r="CA38" s="404"/>
      <c r="CB38" s="404"/>
      <c r="CC38" s="404"/>
      <c r="CD38" s="404"/>
      <c r="CE38" s="404"/>
      <c r="CF38" s="404"/>
      <c r="CG38" s="404"/>
      <c r="CH38" s="404"/>
      <c r="CI38" s="404"/>
      <c r="CJ38" s="404"/>
      <c r="CK38" s="404"/>
      <c r="CL38" s="404"/>
      <c r="CM38" s="404"/>
      <c r="CN38" s="181"/>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208"/>
    </row>
    <row r="39" spans="1:113" ht="32.25" customHeight="1" x14ac:dyDescent="0.15">
      <c r="A39" s="181"/>
      <c r="B39" s="205"/>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81"/>
      <c r="U39" s="403" t="str">
        <f t="shared" si="4"/>
        <v/>
      </c>
      <c r="V39" s="403"/>
      <c r="W39" s="404"/>
      <c r="X39" s="404"/>
      <c r="Y39" s="404"/>
      <c r="Z39" s="404"/>
      <c r="AA39" s="404"/>
      <c r="AB39" s="404"/>
      <c r="AC39" s="404"/>
      <c r="AD39" s="404"/>
      <c r="AE39" s="404"/>
      <c r="AF39" s="404"/>
      <c r="AG39" s="404"/>
      <c r="AH39" s="404"/>
      <c r="AI39" s="404"/>
      <c r="AJ39" s="404"/>
      <c r="AK39" s="404"/>
      <c r="AL39" s="181"/>
      <c r="AM39" s="403" t="str">
        <f t="shared" si="0"/>
        <v/>
      </c>
      <c r="AN39" s="403"/>
      <c r="AO39" s="404"/>
      <c r="AP39" s="404"/>
      <c r="AQ39" s="404"/>
      <c r="AR39" s="404"/>
      <c r="AS39" s="404"/>
      <c r="AT39" s="404"/>
      <c r="AU39" s="404"/>
      <c r="AV39" s="404"/>
      <c r="AW39" s="404"/>
      <c r="AX39" s="404"/>
      <c r="AY39" s="404"/>
      <c r="AZ39" s="404"/>
      <c r="BA39" s="404"/>
      <c r="BB39" s="404"/>
      <c r="BC39" s="404"/>
      <c r="BD39" s="181"/>
      <c r="BE39" s="403" t="str">
        <f t="shared" si="1"/>
        <v/>
      </c>
      <c r="BF39" s="403"/>
      <c r="BG39" s="404"/>
      <c r="BH39" s="404"/>
      <c r="BI39" s="404"/>
      <c r="BJ39" s="404"/>
      <c r="BK39" s="404"/>
      <c r="BL39" s="404"/>
      <c r="BM39" s="404"/>
      <c r="BN39" s="404"/>
      <c r="BO39" s="404"/>
      <c r="BP39" s="404"/>
      <c r="BQ39" s="404"/>
      <c r="BR39" s="404"/>
      <c r="BS39" s="404"/>
      <c r="BT39" s="404"/>
      <c r="BU39" s="404"/>
      <c r="BV39" s="181"/>
      <c r="BW39" s="403" t="str">
        <f t="shared" si="2"/>
        <v/>
      </c>
      <c r="BX39" s="403"/>
      <c r="BY39" s="404" t="str">
        <f>IF('各会計、関係団体の財政状況及び健全化判断比率'!B73="","",'各会計、関係団体の財政状況及び健全化判断比率'!B73)</f>
        <v/>
      </c>
      <c r="BZ39" s="404"/>
      <c r="CA39" s="404"/>
      <c r="CB39" s="404"/>
      <c r="CC39" s="404"/>
      <c r="CD39" s="404"/>
      <c r="CE39" s="404"/>
      <c r="CF39" s="404"/>
      <c r="CG39" s="404"/>
      <c r="CH39" s="404"/>
      <c r="CI39" s="404"/>
      <c r="CJ39" s="404"/>
      <c r="CK39" s="404"/>
      <c r="CL39" s="404"/>
      <c r="CM39" s="404"/>
      <c r="CN39" s="181"/>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208"/>
    </row>
    <row r="40" spans="1:113" ht="32.25" customHeight="1" x14ac:dyDescent="0.15">
      <c r="A40" s="181"/>
      <c r="B40" s="205"/>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81"/>
      <c r="U40" s="403" t="str">
        <f t="shared" si="4"/>
        <v/>
      </c>
      <c r="V40" s="403"/>
      <c r="W40" s="404"/>
      <c r="X40" s="404"/>
      <c r="Y40" s="404"/>
      <c r="Z40" s="404"/>
      <c r="AA40" s="404"/>
      <c r="AB40" s="404"/>
      <c r="AC40" s="404"/>
      <c r="AD40" s="404"/>
      <c r="AE40" s="404"/>
      <c r="AF40" s="404"/>
      <c r="AG40" s="404"/>
      <c r="AH40" s="404"/>
      <c r="AI40" s="404"/>
      <c r="AJ40" s="404"/>
      <c r="AK40" s="404"/>
      <c r="AL40" s="181"/>
      <c r="AM40" s="403" t="str">
        <f t="shared" si="0"/>
        <v/>
      </c>
      <c r="AN40" s="403"/>
      <c r="AO40" s="404"/>
      <c r="AP40" s="404"/>
      <c r="AQ40" s="404"/>
      <c r="AR40" s="404"/>
      <c r="AS40" s="404"/>
      <c r="AT40" s="404"/>
      <c r="AU40" s="404"/>
      <c r="AV40" s="404"/>
      <c r="AW40" s="404"/>
      <c r="AX40" s="404"/>
      <c r="AY40" s="404"/>
      <c r="AZ40" s="404"/>
      <c r="BA40" s="404"/>
      <c r="BB40" s="404"/>
      <c r="BC40" s="404"/>
      <c r="BD40" s="181"/>
      <c r="BE40" s="403" t="str">
        <f t="shared" si="1"/>
        <v/>
      </c>
      <c r="BF40" s="403"/>
      <c r="BG40" s="404"/>
      <c r="BH40" s="404"/>
      <c r="BI40" s="404"/>
      <c r="BJ40" s="404"/>
      <c r="BK40" s="404"/>
      <c r="BL40" s="404"/>
      <c r="BM40" s="404"/>
      <c r="BN40" s="404"/>
      <c r="BO40" s="404"/>
      <c r="BP40" s="404"/>
      <c r="BQ40" s="404"/>
      <c r="BR40" s="404"/>
      <c r="BS40" s="404"/>
      <c r="BT40" s="404"/>
      <c r="BU40" s="404"/>
      <c r="BV40" s="181"/>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81"/>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208"/>
    </row>
    <row r="41" spans="1:113" ht="32.25" customHeight="1" x14ac:dyDescent="0.15">
      <c r="A41" s="181"/>
      <c r="B41" s="205"/>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81"/>
      <c r="U41" s="403" t="str">
        <f t="shared" si="4"/>
        <v/>
      </c>
      <c r="V41" s="403"/>
      <c r="W41" s="404"/>
      <c r="X41" s="404"/>
      <c r="Y41" s="404"/>
      <c r="Z41" s="404"/>
      <c r="AA41" s="404"/>
      <c r="AB41" s="404"/>
      <c r="AC41" s="404"/>
      <c r="AD41" s="404"/>
      <c r="AE41" s="404"/>
      <c r="AF41" s="404"/>
      <c r="AG41" s="404"/>
      <c r="AH41" s="404"/>
      <c r="AI41" s="404"/>
      <c r="AJ41" s="404"/>
      <c r="AK41" s="404"/>
      <c r="AL41" s="181"/>
      <c r="AM41" s="403" t="str">
        <f t="shared" si="0"/>
        <v/>
      </c>
      <c r="AN41" s="403"/>
      <c r="AO41" s="404"/>
      <c r="AP41" s="404"/>
      <c r="AQ41" s="404"/>
      <c r="AR41" s="404"/>
      <c r="AS41" s="404"/>
      <c r="AT41" s="404"/>
      <c r="AU41" s="404"/>
      <c r="AV41" s="404"/>
      <c r="AW41" s="404"/>
      <c r="AX41" s="404"/>
      <c r="AY41" s="404"/>
      <c r="AZ41" s="404"/>
      <c r="BA41" s="404"/>
      <c r="BB41" s="404"/>
      <c r="BC41" s="404"/>
      <c r="BD41" s="181"/>
      <c r="BE41" s="403" t="str">
        <f t="shared" si="1"/>
        <v/>
      </c>
      <c r="BF41" s="403"/>
      <c r="BG41" s="404"/>
      <c r="BH41" s="404"/>
      <c r="BI41" s="404"/>
      <c r="BJ41" s="404"/>
      <c r="BK41" s="404"/>
      <c r="BL41" s="404"/>
      <c r="BM41" s="404"/>
      <c r="BN41" s="404"/>
      <c r="BO41" s="404"/>
      <c r="BP41" s="404"/>
      <c r="BQ41" s="404"/>
      <c r="BR41" s="404"/>
      <c r="BS41" s="404"/>
      <c r="BT41" s="404"/>
      <c r="BU41" s="404"/>
      <c r="BV41" s="181"/>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81"/>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208"/>
    </row>
    <row r="42" spans="1:113" ht="32.25" customHeight="1" x14ac:dyDescent="0.15">
      <c r="B42" s="205"/>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81"/>
      <c r="U42" s="403" t="str">
        <f t="shared" si="4"/>
        <v/>
      </c>
      <c r="V42" s="403"/>
      <c r="W42" s="404"/>
      <c r="X42" s="404"/>
      <c r="Y42" s="404"/>
      <c r="Z42" s="404"/>
      <c r="AA42" s="404"/>
      <c r="AB42" s="404"/>
      <c r="AC42" s="404"/>
      <c r="AD42" s="404"/>
      <c r="AE42" s="404"/>
      <c r="AF42" s="404"/>
      <c r="AG42" s="404"/>
      <c r="AH42" s="404"/>
      <c r="AI42" s="404"/>
      <c r="AJ42" s="404"/>
      <c r="AK42" s="404"/>
      <c r="AL42" s="181"/>
      <c r="AM42" s="403" t="str">
        <f t="shared" si="0"/>
        <v/>
      </c>
      <c r="AN42" s="403"/>
      <c r="AO42" s="404"/>
      <c r="AP42" s="404"/>
      <c r="AQ42" s="404"/>
      <c r="AR42" s="404"/>
      <c r="AS42" s="404"/>
      <c r="AT42" s="404"/>
      <c r="AU42" s="404"/>
      <c r="AV42" s="404"/>
      <c r="AW42" s="404"/>
      <c r="AX42" s="404"/>
      <c r="AY42" s="404"/>
      <c r="AZ42" s="404"/>
      <c r="BA42" s="404"/>
      <c r="BB42" s="404"/>
      <c r="BC42" s="404"/>
      <c r="BD42" s="181"/>
      <c r="BE42" s="403" t="str">
        <f t="shared" si="1"/>
        <v/>
      </c>
      <c r="BF42" s="403"/>
      <c r="BG42" s="404"/>
      <c r="BH42" s="404"/>
      <c r="BI42" s="404"/>
      <c r="BJ42" s="404"/>
      <c r="BK42" s="404"/>
      <c r="BL42" s="404"/>
      <c r="BM42" s="404"/>
      <c r="BN42" s="404"/>
      <c r="BO42" s="404"/>
      <c r="BP42" s="404"/>
      <c r="BQ42" s="404"/>
      <c r="BR42" s="404"/>
      <c r="BS42" s="404"/>
      <c r="BT42" s="404"/>
      <c r="BU42" s="404"/>
      <c r="BV42" s="181"/>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81"/>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208"/>
    </row>
    <row r="43" spans="1:113" ht="32.25" customHeight="1" x14ac:dyDescent="0.15">
      <c r="B43" s="205"/>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81"/>
      <c r="U43" s="403" t="str">
        <f t="shared" si="4"/>
        <v/>
      </c>
      <c r="V43" s="403"/>
      <c r="W43" s="404"/>
      <c r="X43" s="404"/>
      <c r="Y43" s="404"/>
      <c r="Z43" s="404"/>
      <c r="AA43" s="404"/>
      <c r="AB43" s="404"/>
      <c r="AC43" s="404"/>
      <c r="AD43" s="404"/>
      <c r="AE43" s="404"/>
      <c r="AF43" s="404"/>
      <c r="AG43" s="404"/>
      <c r="AH43" s="404"/>
      <c r="AI43" s="404"/>
      <c r="AJ43" s="404"/>
      <c r="AK43" s="404"/>
      <c r="AL43" s="181"/>
      <c r="AM43" s="403" t="str">
        <f t="shared" si="0"/>
        <v/>
      </c>
      <c r="AN43" s="403"/>
      <c r="AO43" s="404"/>
      <c r="AP43" s="404"/>
      <c r="AQ43" s="404"/>
      <c r="AR43" s="404"/>
      <c r="AS43" s="404"/>
      <c r="AT43" s="404"/>
      <c r="AU43" s="404"/>
      <c r="AV43" s="404"/>
      <c r="AW43" s="404"/>
      <c r="AX43" s="404"/>
      <c r="AY43" s="404"/>
      <c r="AZ43" s="404"/>
      <c r="BA43" s="404"/>
      <c r="BB43" s="404"/>
      <c r="BC43" s="404"/>
      <c r="BD43" s="181"/>
      <c r="BE43" s="403" t="str">
        <f t="shared" si="1"/>
        <v/>
      </c>
      <c r="BF43" s="403"/>
      <c r="BG43" s="404"/>
      <c r="BH43" s="404"/>
      <c r="BI43" s="404"/>
      <c r="BJ43" s="404"/>
      <c r="BK43" s="404"/>
      <c r="BL43" s="404"/>
      <c r="BM43" s="404"/>
      <c r="BN43" s="404"/>
      <c r="BO43" s="404"/>
      <c r="BP43" s="404"/>
      <c r="BQ43" s="404"/>
      <c r="BR43" s="404"/>
      <c r="BS43" s="404"/>
      <c r="BT43" s="404"/>
      <c r="BU43" s="404"/>
      <c r="BV43" s="181"/>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81"/>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qoW6yp3Hv/XiOf90dRyvhklTAhNtZnFvNcYdhc4vK2vt5ZNxsM1JKZaK2L1VoJshRfMQmpXrUaHNVIMaR+Xp1g==" saltValue="MLp0oFihSvw80SoEijiMK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election activeCell="B21" sqref="B21:Q21"/>
    </sheetView>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753" t="s">
        <v>202</v>
      </c>
      <c r="DI1" s="754"/>
      <c r="DJ1" s="754"/>
      <c r="DK1" s="754"/>
      <c r="DL1" s="754"/>
      <c r="DM1" s="754"/>
      <c r="DN1" s="755"/>
      <c r="DO1" s="214"/>
      <c r="DP1" s="753" t="s">
        <v>203</v>
      </c>
      <c r="DQ1" s="754"/>
      <c r="DR1" s="754"/>
      <c r="DS1" s="754"/>
      <c r="DT1" s="754"/>
      <c r="DU1" s="754"/>
      <c r="DV1" s="754"/>
      <c r="DW1" s="754"/>
      <c r="DX1" s="754"/>
      <c r="DY1" s="754"/>
      <c r="DZ1" s="754"/>
      <c r="EA1" s="754"/>
      <c r="EB1" s="754"/>
      <c r="EC1" s="755"/>
      <c r="ED1" s="213"/>
      <c r="EE1" s="213"/>
      <c r="EF1" s="213"/>
      <c r="EG1" s="213"/>
      <c r="EH1" s="213"/>
      <c r="EI1" s="213"/>
      <c r="EJ1" s="213"/>
      <c r="EK1" s="213"/>
      <c r="EL1" s="213"/>
      <c r="EM1" s="213"/>
    </row>
    <row r="2" spans="2:143" ht="22.5" customHeight="1" x14ac:dyDescent="0.15">
      <c r="B2" s="215" t="s">
        <v>204</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791344</v>
      </c>
      <c r="S5" s="713"/>
      <c r="T5" s="713"/>
      <c r="U5" s="713"/>
      <c r="V5" s="713"/>
      <c r="W5" s="713"/>
      <c r="X5" s="713"/>
      <c r="Y5" s="738"/>
      <c r="Z5" s="751">
        <v>11.5</v>
      </c>
      <c r="AA5" s="751"/>
      <c r="AB5" s="751"/>
      <c r="AC5" s="751"/>
      <c r="AD5" s="752">
        <v>791344</v>
      </c>
      <c r="AE5" s="752"/>
      <c r="AF5" s="752"/>
      <c r="AG5" s="752"/>
      <c r="AH5" s="752"/>
      <c r="AI5" s="752"/>
      <c r="AJ5" s="752"/>
      <c r="AK5" s="752"/>
      <c r="AL5" s="739">
        <v>22</v>
      </c>
      <c r="AM5" s="721"/>
      <c r="AN5" s="721"/>
      <c r="AO5" s="740"/>
      <c r="AP5" s="715" t="s">
        <v>216</v>
      </c>
      <c r="AQ5" s="716"/>
      <c r="AR5" s="716"/>
      <c r="AS5" s="716"/>
      <c r="AT5" s="716"/>
      <c r="AU5" s="716"/>
      <c r="AV5" s="716"/>
      <c r="AW5" s="716"/>
      <c r="AX5" s="716"/>
      <c r="AY5" s="716"/>
      <c r="AZ5" s="716"/>
      <c r="BA5" s="716"/>
      <c r="BB5" s="716"/>
      <c r="BC5" s="716"/>
      <c r="BD5" s="716"/>
      <c r="BE5" s="716"/>
      <c r="BF5" s="717"/>
      <c r="BG5" s="657">
        <v>791103</v>
      </c>
      <c r="BH5" s="658"/>
      <c r="BI5" s="658"/>
      <c r="BJ5" s="658"/>
      <c r="BK5" s="658"/>
      <c r="BL5" s="658"/>
      <c r="BM5" s="658"/>
      <c r="BN5" s="659"/>
      <c r="BO5" s="695">
        <v>100</v>
      </c>
      <c r="BP5" s="695"/>
      <c r="BQ5" s="695"/>
      <c r="BR5" s="695"/>
      <c r="BS5" s="696">
        <v>11881</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51933</v>
      </c>
      <c r="S6" s="658"/>
      <c r="T6" s="658"/>
      <c r="U6" s="658"/>
      <c r="V6" s="658"/>
      <c r="W6" s="658"/>
      <c r="X6" s="658"/>
      <c r="Y6" s="659"/>
      <c r="Z6" s="695">
        <v>0.8</v>
      </c>
      <c r="AA6" s="695"/>
      <c r="AB6" s="695"/>
      <c r="AC6" s="695"/>
      <c r="AD6" s="696">
        <v>51933</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791103</v>
      </c>
      <c r="BH6" s="658"/>
      <c r="BI6" s="658"/>
      <c r="BJ6" s="658"/>
      <c r="BK6" s="658"/>
      <c r="BL6" s="658"/>
      <c r="BM6" s="658"/>
      <c r="BN6" s="659"/>
      <c r="BO6" s="695">
        <v>100</v>
      </c>
      <c r="BP6" s="695"/>
      <c r="BQ6" s="695"/>
      <c r="BR6" s="695"/>
      <c r="BS6" s="696">
        <v>11881</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62233</v>
      </c>
      <c r="CS6" s="658"/>
      <c r="CT6" s="658"/>
      <c r="CU6" s="658"/>
      <c r="CV6" s="658"/>
      <c r="CW6" s="658"/>
      <c r="CX6" s="658"/>
      <c r="CY6" s="659"/>
      <c r="CZ6" s="739">
        <v>0.9</v>
      </c>
      <c r="DA6" s="721"/>
      <c r="DB6" s="721"/>
      <c r="DC6" s="741"/>
      <c r="DD6" s="663" t="s">
        <v>122</v>
      </c>
      <c r="DE6" s="658"/>
      <c r="DF6" s="658"/>
      <c r="DG6" s="658"/>
      <c r="DH6" s="658"/>
      <c r="DI6" s="658"/>
      <c r="DJ6" s="658"/>
      <c r="DK6" s="658"/>
      <c r="DL6" s="658"/>
      <c r="DM6" s="658"/>
      <c r="DN6" s="658"/>
      <c r="DO6" s="658"/>
      <c r="DP6" s="659"/>
      <c r="DQ6" s="663">
        <v>62233</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286</v>
      </c>
      <c r="S7" s="658"/>
      <c r="T7" s="658"/>
      <c r="U7" s="658"/>
      <c r="V7" s="658"/>
      <c r="W7" s="658"/>
      <c r="X7" s="658"/>
      <c r="Y7" s="659"/>
      <c r="Z7" s="695">
        <v>0</v>
      </c>
      <c r="AA7" s="695"/>
      <c r="AB7" s="695"/>
      <c r="AC7" s="695"/>
      <c r="AD7" s="696">
        <v>286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387267</v>
      </c>
      <c r="BH7" s="658"/>
      <c r="BI7" s="658"/>
      <c r="BJ7" s="658"/>
      <c r="BK7" s="658"/>
      <c r="BL7" s="658"/>
      <c r="BM7" s="658"/>
      <c r="BN7" s="659"/>
      <c r="BO7" s="695">
        <v>48.9</v>
      </c>
      <c r="BP7" s="695"/>
      <c r="BQ7" s="695"/>
      <c r="BR7" s="695"/>
      <c r="BS7" s="696">
        <v>11881</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1474169</v>
      </c>
      <c r="CS7" s="658"/>
      <c r="CT7" s="658"/>
      <c r="CU7" s="658"/>
      <c r="CV7" s="658"/>
      <c r="CW7" s="658"/>
      <c r="CX7" s="658"/>
      <c r="CY7" s="659"/>
      <c r="CZ7" s="695">
        <v>22.2</v>
      </c>
      <c r="DA7" s="695"/>
      <c r="DB7" s="695"/>
      <c r="DC7" s="695"/>
      <c r="DD7" s="663">
        <v>400422</v>
      </c>
      <c r="DE7" s="658"/>
      <c r="DF7" s="658"/>
      <c r="DG7" s="658"/>
      <c r="DH7" s="658"/>
      <c r="DI7" s="658"/>
      <c r="DJ7" s="658"/>
      <c r="DK7" s="658"/>
      <c r="DL7" s="658"/>
      <c r="DM7" s="658"/>
      <c r="DN7" s="658"/>
      <c r="DO7" s="658"/>
      <c r="DP7" s="659"/>
      <c r="DQ7" s="663">
        <v>718310</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2655</v>
      </c>
      <c r="S8" s="658"/>
      <c r="T8" s="658"/>
      <c r="U8" s="658"/>
      <c r="V8" s="658"/>
      <c r="W8" s="658"/>
      <c r="X8" s="658"/>
      <c r="Y8" s="659"/>
      <c r="Z8" s="695">
        <v>0</v>
      </c>
      <c r="AA8" s="695"/>
      <c r="AB8" s="695"/>
      <c r="AC8" s="695"/>
      <c r="AD8" s="696">
        <v>2655</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11560</v>
      </c>
      <c r="BH8" s="658"/>
      <c r="BI8" s="658"/>
      <c r="BJ8" s="658"/>
      <c r="BK8" s="658"/>
      <c r="BL8" s="658"/>
      <c r="BM8" s="658"/>
      <c r="BN8" s="659"/>
      <c r="BO8" s="695">
        <v>1.5</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1709985</v>
      </c>
      <c r="CS8" s="658"/>
      <c r="CT8" s="658"/>
      <c r="CU8" s="658"/>
      <c r="CV8" s="658"/>
      <c r="CW8" s="658"/>
      <c r="CX8" s="658"/>
      <c r="CY8" s="659"/>
      <c r="CZ8" s="695">
        <v>25.7</v>
      </c>
      <c r="DA8" s="695"/>
      <c r="DB8" s="695"/>
      <c r="DC8" s="695"/>
      <c r="DD8" s="663">
        <v>2420</v>
      </c>
      <c r="DE8" s="658"/>
      <c r="DF8" s="658"/>
      <c r="DG8" s="658"/>
      <c r="DH8" s="658"/>
      <c r="DI8" s="658"/>
      <c r="DJ8" s="658"/>
      <c r="DK8" s="658"/>
      <c r="DL8" s="658"/>
      <c r="DM8" s="658"/>
      <c r="DN8" s="658"/>
      <c r="DO8" s="658"/>
      <c r="DP8" s="659"/>
      <c r="DQ8" s="663">
        <v>1076203</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3056</v>
      </c>
      <c r="S9" s="658"/>
      <c r="T9" s="658"/>
      <c r="U9" s="658"/>
      <c r="V9" s="658"/>
      <c r="W9" s="658"/>
      <c r="X9" s="658"/>
      <c r="Y9" s="659"/>
      <c r="Z9" s="695">
        <v>0</v>
      </c>
      <c r="AA9" s="695"/>
      <c r="AB9" s="695"/>
      <c r="AC9" s="695"/>
      <c r="AD9" s="696">
        <v>3056</v>
      </c>
      <c r="AE9" s="696"/>
      <c r="AF9" s="696"/>
      <c r="AG9" s="696"/>
      <c r="AH9" s="696"/>
      <c r="AI9" s="696"/>
      <c r="AJ9" s="696"/>
      <c r="AK9" s="696"/>
      <c r="AL9" s="660">
        <v>0.1</v>
      </c>
      <c r="AM9" s="661"/>
      <c r="AN9" s="661"/>
      <c r="AO9" s="697"/>
      <c r="AP9" s="654" t="s">
        <v>230</v>
      </c>
      <c r="AQ9" s="655"/>
      <c r="AR9" s="655"/>
      <c r="AS9" s="655"/>
      <c r="AT9" s="655"/>
      <c r="AU9" s="655"/>
      <c r="AV9" s="655"/>
      <c r="AW9" s="655"/>
      <c r="AX9" s="655"/>
      <c r="AY9" s="655"/>
      <c r="AZ9" s="655"/>
      <c r="BA9" s="655"/>
      <c r="BB9" s="655"/>
      <c r="BC9" s="655"/>
      <c r="BD9" s="655"/>
      <c r="BE9" s="655"/>
      <c r="BF9" s="656"/>
      <c r="BG9" s="657">
        <v>318739</v>
      </c>
      <c r="BH9" s="658"/>
      <c r="BI9" s="658"/>
      <c r="BJ9" s="658"/>
      <c r="BK9" s="658"/>
      <c r="BL9" s="658"/>
      <c r="BM9" s="658"/>
      <c r="BN9" s="659"/>
      <c r="BO9" s="695">
        <v>40.299999999999997</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610529</v>
      </c>
      <c r="CS9" s="658"/>
      <c r="CT9" s="658"/>
      <c r="CU9" s="658"/>
      <c r="CV9" s="658"/>
      <c r="CW9" s="658"/>
      <c r="CX9" s="658"/>
      <c r="CY9" s="659"/>
      <c r="CZ9" s="695">
        <v>9.1999999999999993</v>
      </c>
      <c r="DA9" s="695"/>
      <c r="DB9" s="695"/>
      <c r="DC9" s="695"/>
      <c r="DD9" s="663" t="s">
        <v>122</v>
      </c>
      <c r="DE9" s="658"/>
      <c r="DF9" s="658"/>
      <c r="DG9" s="658"/>
      <c r="DH9" s="658"/>
      <c r="DI9" s="658"/>
      <c r="DJ9" s="658"/>
      <c r="DK9" s="658"/>
      <c r="DL9" s="658"/>
      <c r="DM9" s="658"/>
      <c r="DN9" s="658"/>
      <c r="DO9" s="658"/>
      <c r="DP9" s="659"/>
      <c r="DQ9" s="663">
        <v>462978</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33055</v>
      </c>
      <c r="BH10" s="658"/>
      <c r="BI10" s="658"/>
      <c r="BJ10" s="658"/>
      <c r="BK10" s="658"/>
      <c r="BL10" s="658"/>
      <c r="BM10" s="658"/>
      <c r="BN10" s="659"/>
      <c r="BO10" s="695">
        <v>4.2</v>
      </c>
      <c r="BP10" s="695"/>
      <c r="BQ10" s="695"/>
      <c r="BR10" s="695"/>
      <c r="BS10" s="696">
        <v>6180</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23204</v>
      </c>
      <c r="CS10" s="658"/>
      <c r="CT10" s="658"/>
      <c r="CU10" s="658"/>
      <c r="CV10" s="658"/>
      <c r="CW10" s="658"/>
      <c r="CX10" s="658"/>
      <c r="CY10" s="659"/>
      <c r="CZ10" s="695">
        <v>0.3</v>
      </c>
      <c r="DA10" s="695"/>
      <c r="DB10" s="695"/>
      <c r="DC10" s="695"/>
      <c r="DD10" s="663">
        <v>653</v>
      </c>
      <c r="DE10" s="658"/>
      <c r="DF10" s="658"/>
      <c r="DG10" s="658"/>
      <c r="DH10" s="658"/>
      <c r="DI10" s="658"/>
      <c r="DJ10" s="658"/>
      <c r="DK10" s="658"/>
      <c r="DL10" s="658"/>
      <c r="DM10" s="658"/>
      <c r="DN10" s="658"/>
      <c r="DO10" s="658"/>
      <c r="DP10" s="659"/>
      <c r="DQ10" s="663">
        <v>23204</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202755</v>
      </c>
      <c r="S11" s="658"/>
      <c r="T11" s="658"/>
      <c r="U11" s="658"/>
      <c r="V11" s="658"/>
      <c r="W11" s="658"/>
      <c r="X11" s="658"/>
      <c r="Y11" s="659"/>
      <c r="Z11" s="660">
        <v>3</v>
      </c>
      <c r="AA11" s="661"/>
      <c r="AB11" s="661"/>
      <c r="AC11" s="662"/>
      <c r="AD11" s="663">
        <v>202755</v>
      </c>
      <c r="AE11" s="658"/>
      <c r="AF11" s="658"/>
      <c r="AG11" s="658"/>
      <c r="AH11" s="658"/>
      <c r="AI11" s="658"/>
      <c r="AJ11" s="658"/>
      <c r="AK11" s="659"/>
      <c r="AL11" s="660">
        <v>5.6</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23913</v>
      </c>
      <c r="BH11" s="658"/>
      <c r="BI11" s="658"/>
      <c r="BJ11" s="658"/>
      <c r="BK11" s="658"/>
      <c r="BL11" s="658"/>
      <c r="BM11" s="658"/>
      <c r="BN11" s="659"/>
      <c r="BO11" s="695">
        <v>3</v>
      </c>
      <c r="BP11" s="695"/>
      <c r="BQ11" s="695"/>
      <c r="BR11" s="695"/>
      <c r="BS11" s="696">
        <v>5701</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248034</v>
      </c>
      <c r="CS11" s="658"/>
      <c r="CT11" s="658"/>
      <c r="CU11" s="658"/>
      <c r="CV11" s="658"/>
      <c r="CW11" s="658"/>
      <c r="CX11" s="658"/>
      <c r="CY11" s="659"/>
      <c r="CZ11" s="695">
        <v>3.7</v>
      </c>
      <c r="DA11" s="695"/>
      <c r="DB11" s="695"/>
      <c r="DC11" s="695"/>
      <c r="DD11" s="663">
        <v>43100</v>
      </c>
      <c r="DE11" s="658"/>
      <c r="DF11" s="658"/>
      <c r="DG11" s="658"/>
      <c r="DH11" s="658"/>
      <c r="DI11" s="658"/>
      <c r="DJ11" s="658"/>
      <c r="DK11" s="658"/>
      <c r="DL11" s="658"/>
      <c r="DM11" s="658"/>
      <c r="DN11" s="658"/>
      <c r="DO11" s="658"/>
      <c r="DP11" s="659"/>
      <c r="DQ11" s="663">
        <v>124604</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t="s">
        <v>122</v>
      </c>
      <c r="S12" s="658"/>
      <c r="T12" s="658"/>
      <c r="U12" s="658"/>
      <c r="V12" s="658"/>
      <c r="W12" s="658"/>
      <c r="X12" s="658"/>
      <c r="Y12" s="659"/>
      <c r="Z12" s="695" t="s">
        <v>122</v>
      </c>
      <c r="AA12" s="695"/>
      <c r="AB12" s="695"/>
      <c r="AC12" s="695"/>
      <c r="AD12" s="696" t="s">
        <v>122</v>
      </c>
      <c r="AE12" s="696"/>
      <c r="AF12" s="696"/>
      <c r="AG12" s="696"/>
      <c r="AH12" s="696"/>
      <c r="AI12" s="696"/>
      <c r="AJ12" s="696"/>
      <c r="AK12" s="696"/>
      <c r="AL12" s="660" t="s">
        <v>122</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301908</v>
      </c>
      <c r="BH12" s="658"/>
      <c r="BI12" s="658"/>
      <c r="BJ12" s="658"/>
      <c r="BK12" s="658"/>
      <c r="BL12" s="658"/>
      <c r="BM12" s="658"/>
      <c r="BN12" s="659"/>
      <c r="BO12" s="695">
        <v>38.200000000000003</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353546</v>
      </c>
      <c r="CS12" s="658"/>
      <c r="CT12" s="658"/>
      <c r="CU12" s="658"/>
      <c r="CV12" s="658"/>
      <c r="CW12" s="658"/>
      <c r="CX12" s="658"/>
      <c r="CY12" s="659"/>
      <c r="CZ12" s="695">
        <v>5.3</v>
      </c>
      <c r="DA12" s="695"/>
      <c r="DB12" s="695"/>
      <c r="DC12" s="695"/>
      <c r="DD12" s="663" t="s">
        <v>122</v>
      </c>
      <c r="DE12" s="658"/>
      <c r="DF12" s="658"/>
      <c r="DG12" s="658"/>
      <c r="DH12" s="658"/>
      <c r="DI12" s="658"/>
      <c r="DJ12" s="658"/>
      <c r="DK12" s="658"/>
      <c r="DL12" s="658"/>
      <c r="DM12" s="658"/>
      <c r="DN12" s="658"/>
      <c r="DO12" s="658"/>
      <c r="DP12" s="659"/>
      <c r="DQ12" s="663">
        <v>167252</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284785</v>
      </c>
      <c r="BH13" s="658"/>
      <c r="BI13" s="658"/>
      <c r="BJ13" s="658"/>
      <c r="BK13" s="658"/>
      <c r="BL13" s="658"/>
      <c r="BM13" s="658"/>
      <c r="BN13" s="659"/>
      <c r="BO13" s="695">
        <v>36</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740214</v>
      </c>
      <c r="CS13" s="658"/>
      <c r="CT13" s="658"/>
      <c r="CU13" s="658"/>
      <c r="CV13" s="658"/>
      <c r="CW13" s="658"/>
      <c r="CX13" s="658"/>
      <c r="CY13" s="659"/>
      <c r="CZ13" s="695">
        <v>11.1</v>
      </c>
      <c r="DA13" s="695"/>
      <c r="DB13" s="695"/>
      <c r="DC13" s="695"/>
      <c r="DD13" s="663">
        <v>352355</v>
      </c>
      <c r="DE13" s="658"/>
      <c r="DF13" s="658"/>
      <c r="DG13" s="658"/>
      <c r="DH13" s="658"/>
      <c r="DI13" s="658"/>
      <c r="DJ13" s="658"/>
      <c r="DK13" s="658"/>
      <c r="DL13" s="658"/>
      <c r="DM13" s="658"/>
      <c r="DN13" s="658"/>
      <c r="DO13" s="658"/>
      <c r="DP13" s="659"/>
      <c r="DQ13" s="663">
        <v>376470</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v>385</v>
      </c>
      <c r="S14" s="658"/>
      <c r="T14" s="658"/>
      <c r="U14" s="658"/>
      <c r="V14" s="658"/>
      <c r="W14" s="658"/>
      <c r="X14" s="658"/>
      <c r="Y14" s="659"/>
      <c r="Z14" s="695">
        <v>0</v>
      </c>
      <c r="AA14" s="695"/>
      <c r="AB14" s="695"/>
      <c r="AC14" s="695"/>
      <c r="AD14" s="696">
        <v>385</v>
      </c>
      <c r="AE14" s="696"/>
      <c r="AF14" s="696"/>
      <c r="AG14" s="696"/>
      <c r="AH14" s="696"/>
      <c r="AI14" s="696"/>
      <c r="AJ14" s="696"/>
      <c r="AK14" s="696"/>
      <c r="AL14" s="660">
        <v>0</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21429</v>
      </c>
      <c r="BH14" s="658"/>
      <c r="BI14" s="658"/>
      <c r="BJ14" s="658"/>
      <c r="BK14" s="658"/>
      <c r="BL14" s="658"/>
      <c r="BM14" s="658"/>
      <c r="BN14" s="659"/>
      <c r="BO14" s="695">
        <v>2.7</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255217</v>
      </c>
      <c r="CS14" s="658"/>
      <c r="CT14" s="658"/>
      <c r="CU14" s="658"/>
      <c r="CV14" s="658"/>
      <c r="CW14" s="658"/>
      <c r="CX14" s="658"/>
      <c r="CY14" s="659"/>
      <c r="CZ14" s="695">
        <v>3.8</v>
      </c>
      <c r="DA14" s="695"/>
      <c r="DB14" s="695"/>
      <c r="DC14" s="695"/>
      <c r="DD14" s="663" t="s">
        <v>122</v>
      </c>
      <c r="DE14" s="658"/>
      <c r="DF14" s="658"/>
      <c r="DG14" s="658"/>
      <c r="DH14" s="658"/>
      <c r="DI14" s="658"/>
      <c r="DJ14" s="658"/>
      <c r="DK14" s="658"/>
      <c r="DL14" s="658"/>
      <c r="DM14" s="658"/>
      <c r="DN14" s="658"/>
      <c r="DO14" s="658"/>
      <c r="DP14" s="659"/>
      <c r="DQ14" s="663">
        <v>244338</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t="s">
        <v>122</v>
      </c>
      <c r="S15" s="658"/>
      <c r="T15" s="658"/>
      <c r="U15" s="658"/>
      <c r="V15" s="658"/>
      <c r="W15" s="658"/>
      <c r="X15" s="658"/>
      <c r="Y15" s="659"/>
      <c r="Z15" s="695" t="s">
        <v>122</v>
      </c>
      <c r="AA15" s="695"/>
      <c r="AB15" s="695"/>
      <c r="AC15" s="695"/>
      <c r="AD15" s="696" t="s">
        <v>122</v>
      </c>
      <c r="AE15" s="696"/>
      <c r="AF15" s="696"/>
      <c r="AG15" s="696"/>
      <c r="AH15" s="696"/>
      <c r="AI15" s="696"/>
      <c r="AJ15" s="696"/>
      <c r="AK15" s="696"/>
      <c r="AL15" s="660" t="s">
        <v>122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80499</v>
      </c>
      <c r="BH15" s="658"/>
      <c r="BI15" s="658"/>
      <c r="BJ15" s="658"/>
      <c r="BK15" s="658"/>
      <c r="BL15" s="658"/>
      <c r="BM15" s="658"/>
      <c r="BN15" s="659"/>
      <c r="BO15" s="695">
        <v>10.199999999999999</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621194</v>
      </c>
      <c r="CS15" s="658"/>
      <c r="CT15" s="658"/>
      <c r="CU15" s="658"/>
      <c r="CV15" s="658"/>
      <c r="CW15" s="658"/>
      <c r="CX15" s="658"/>
      <c r="CY15" s="659"/>
      <c r="CZ15" s="695">
        <v>9.3000000000000007</v>
      </c>
      <c r="DA15" s="695"/>
      <c r="DB15" s="695"/>
      <c r="DC15" s="695"/>
      <c r="DD15" s="663">
        <v>90503</v>
      </c>
      <c r="DE15" s="658"/>
      <c r="DF15" s="658"/>
      <c r="DG15" s="658"/>
      <c r="DH15" s="658"/>
      <c r="DI15" s="658"/>
      <c r="DJ15" s="658"/>
      <c r="DK15" s="658"/>
      <c r="DL15" s="658"/>
      <c r="DM15" s="658"/>
      <c r="DN15" s="658"/>
      <c r="DO15" s="658"/>
      <c r="DP15" s="659"/>
      <c r="DQ15" s="663">
        <v>478757</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4628</v>
      </c>
      <c r="S16" s="658"/>
      <c r="T16" s="658"/>
      <c r="U16" s="658"/>
      <c r="V16" s="658"/>
      <c r="W16" s="658"/>
      <c r="X16" s="658"/>
      <c r="Y16" s="659"/>
      <c r="Z16" s="695">
        <v>0.1</v>
      </c>
      <c r="AA16" s="695"/>
      <c r="AB16" s="695"/>
      <c r="AC16" s="695"/>
      <c r="AD16" s="696">
        <v>4628</v>
      </c>
      <c r="AE16" s="696"/>
      <c r="AF16" s="696"/>
      <c r="AG16" s="696"/>
      <c r="AH16" s="696"/>
      <c r="AI16" s="696"/>
      <c r="AJ16" s="696"/>
      <c r="AK16" s="696"/>
      <c r="AL16" s="660">
        <v>0.1</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16218</v>
      </c>
      <c r="S17" s="658"/>
      <c r="T17" s="658"/>
      <c r="U17" s="658"/>
      <c r="V17" s="658"/>
      <c r="W17" s="658"/>
      <c r="X17" s="658"/>
      <c r="Y17" s="659"/>
      <c r="Z17" s="695">
        <v>0.2</v>
      </c>
      <c r="AA17" s="695"/>
      <c r="AB17" s="695"/>
      <c r="AC17" s="695"/>
      <c r="AD17" s="696">
        <v>16218</v>
      </c>
      <c r="AE17" s="696"/>
      <c r="AF17" s="696"/>
      <c r="AG17" s="696"/>
      <c r="AH17" s="696"/>
      <c r="AI17" s="696"/>
      <c r="AJ17" s="696"/>
      <c r="AK17" s="696"/>
      <c r="AL17" s="660">
        <v>0.5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550402</v>
      </c>
      <c r="CS17" s="658"/>
      <c r="CT17" s="658"/>
      <c r="CU17" s="658"/>
      <c r="CV17" s="658"/>
      <c r="CW17" s="658"/>
      <c r="CX17" s="658"/>
      <c r="CY17" s="659"/>
      <c r="CZ17" s="695">
        <v>8.3000000000000007</v>
      </c>
      <c r="DA17" s="695"/>
      <c r="DB17" s="695"/>
      <c r="DC17" s="695"/>
      <c r="DD17" s="663" t="s">
        <v>122</v>
      </c>
      <c r="DE17" s="658"/>
      <c r="DF17" s="658"/>
      <c r="DG17" s="658"/>
      <c r="DH17" s="658"/>
      <c r="DI17" s="658"/>
      <c r="DJ17" s="658"/>
      <c r="DK17" s="658"/>
      <c r="DL17" s="658"/>
      <c r="DM17" s="658"/>
      <c r="DN17" s="658"/>
      <c r="DO17" s="658"/>
      <c r="DP17" s="659"/>
      <c r="DQ17" s="663">
        <v>514563</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2197</v>
      </c>
      <c r="S18" s="658"/>
      <c r="T18" s="658"/>
      <c r="U18" s="658"/>
      <c r="V18" s="658"/>
      <c r="W18" s="658"/>
      <c r="X18" s="658"/>
      <c r="Y18" s="659"/>
      <c r="Z18" s="695">
        <v>0</v>
      </c>
      <c r="AA18" s="695"/>
      <c r="AB18" s="695"/>
      <c r="AC18" s="695"/>
      <c r="AD18" s="696">
        <v>2197</v>
      </c>
      <c r="AE18" s="696"/>
      <c r="AF18" s="696"/>
      <c r="AG18" s="696"/>
      <c r="AH18" s="696"/>
      <c r="AI18" s="696"/>
      <c r="AJ18" s="696"/>
      <c r="AK18" s="696"/>
      <c r="AL18" s="660">
        <v>0.1</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2197</v>
      </c>
      <c r="S19" s="658"/>
      <c r="T19" s="658"/>
      <c r="U19" s="658"/>
      <c r="V19" s="658"/>
      <c r="W19" s="658"/>
      <c r="X19" s="658"/>
      <c r="Y19" s="659"/>
      <c r="Z19" s="695">
        <v>0</v>
      </c>
      <c r="AA19" s="695"/>
      <c r="AB19" s="695"/>
      <c r="AC19" s="695"/>
      <c r="AD19" s="696">
        <v>2197</v>
      </c>
      <c r="AE19" s="696"/>
      <c r="AF19" s="696"/>
      <c r="AG19" s="696"/>
      <c r="AH19" s="696"/>
      <c r="AI19" s="696"/>
      <c r="AJ19" s="696"/>
      <c r="AK19" s="696"/>
      <c r="AL19" s="660">
        <v>0.1</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241</v>
      </c>
      <c r="BH19" s="658"/>
      <c r="BI19" s="658"/>
      <c r="BJ19" s="658"/>
      <c r="BK19" s="658"/>
      <c r="BL19" s="658"/>
      <c r="BM19" s="658"/>
      <c r="BN19" s="659"/>
      <c r="BO19" s="695">
        <v>0</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t="s">
        <v>122</v>
      </c>
      <c r="S20" s="658"/>
      <c r="T20" s="658"/>
      <c r="U20" s="658"/>
      <c r="V20" s="658"/>
      <c r="W20" s="658"/>
      <c r="X20" s="658"/>
      <c r="Y20" s="659"/>
      <c r="Z20" s="695" t="s">
        <v>122</v>
      </c>
      <c r="AA20" s="695"/>
      <c r="AB20" s="695"/>
      <c r="AC20" s="695"/>
      <c r="AD20" s="696" t="s">
        <v>122</v>
      </c>
      <c r="AE20" s="696"/>
      <c r="AF20" s="696"/>
      <c r="AG20" s="696"/>
      <c r="AH20" s="696"/>
      <c r="AI20" s="696"/>
      <c r="AJ20" s="696"/>
      <c r="AK20" s="696"/>
      <c r="AL20" s="660" t="s">
        <v>122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241</v>
      </c>
      <c r="BH20" s="658"/>
      <c r="BI20" s="658"/>
      <c r="BJ20" s="658"/>
      <c r="BK20" s="658"/>
      <c r="BL20" s="658"/>
      <c r="BM20" s="658"/>
      <c r="BN20" s="659"/>
      <c r="BO20" s="695">
        <v>0</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6648727</v>
      </c>
      <c r="CS20" s="658"/>
      <c r="CT20" s="658"/>
      <c r="CU20" s="658"/>
      <c r="CV20" s="658"/>
      <c r="CW20" s="658"/>
      <c r="CX20" s="658"/>
      <c r="CY20" s="659"/>
      <c r="CZ20" s="695">
        <v>100</v>
      </c>
      <c r="DA20" s="695"/>
      <c r="DB20" s="695"/>
      <c r="DC20" s="695"/>
      <c r="DD20" s="663">
        <v>889453</v>
      </c>
      <c r="DE20" s="658"/>
      <c r="DF20" s="658"/>
      <c r="DG20" s="658"/>
      <c r="DH20" s="658"/>
      <c r="DI20" s="658"/>
      <c r="DJ20" s="658"/>
      <c r="DK20" s="658"/>
      <c r="DL20" s="658"/>
      <c r="DM20" s="658"/>
      <c r="DN20" s="658"/>
      <c r="DO20" s="658"/>
      <c r="DP20" s="659"/>
      <c r="DQ20" s="663">
        <v>4248912</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2723570</v>
      </c>
      <c r="S21" s="658"/>
      <c r="T21" s="658"/>
      <c r="U21" s="658"/>
      <c r="V21" s="658"/>
      <c r="W21" s="658"/>
      <c r="X21" s="658"/>
      <c r="Y21" s="659"/>
      <c r="Z21" s="695">
        <v>39.700000000000003</v>
      </c>
      <c r="AA21" s="695"/>
      <c r="AB21" s="695"/>
      <c r="AC21" s="695"/>
      <c r="AD21" s="696">
        <v>2514664</v>
      </c>
      <c r="AE21" s="696"/>
      <c r="AF21" s="696"/>
      <c r="AG21" s="696"/>
      <c r="AH21" s="696"/>
      <c r="AI21" s="696"/>
      <c r="AJ21" s="696"/>
      <c r="AK21" s="696"/>
      <c r="AL21" s="660">
        <v>69.8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241</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2514664</v>
      </c>
      <c r="S22" s="658"/>
      <c r="T22" s="658"/>
      <c r="U22" s="658"/>
      <c r="V22" s="658"/>
      <c r="W22" s="658"/>
      <c r="X22" s="658"/>
      <c r="Y22" s="659"/>
      <c r="Z22" s="695">
        <v>36.700000000000003</v>
      </c>
      <c r="AA22" s="695"/>
      <c r="AB22" s="695"/>
      <c r="AC22" s="695"/>
      <c r="AD22" s="696">
        <v>2514664</v>
      </c>
      <c r="AE22" s="696"/>
      <c r="AF22" s="696"/>
      <c r="AG22" s="696"/>
      <c r="AH22" s="696"/>
      <c r="AI22" s="696"/>
      <c r="AJ22" s="696"/>
      <c r="AK22" s="696"/>
      <c r="AL22" s="660">
        <v>69.8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208906</v>
      </c>
      <c r="S23" s="658"/>
      <c r="T23" s="658"/>
      <c r="U23" s="658"/>
      <c r="V23" s="658"/>
      <c r="W23" s="658"/>
      <c r="X23" s="658"/>
      <c r="Y23" s="659"/>
      <c r="Z23" s="695">
        <v>3</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t="s">
        <v>122</v>
      </c>
      <c r="BH23" s="658"/>
      <c r="BI23" s="658"/>
      <c r="BJ23" s="658"/>
      <c r="BK23" s="658"/>
      <c r="BL23" s="658"/>
      <c r="BM23" s="658"/>
      <c r="BN23" s="659"/>
      <c r="BO23" s="695" t="s">
        <v>122</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2537063</v>
      </c>
      <c r="CS24" s="713"/>
      <c r="CT24" s="713"/>
      <c r="CU24" s="713"/>
      <c r="CV24" s="713"/>
      <c r="CW24" s="713"/>
      <c r="CX24" s="713"/>
      <c r="CY24" s="738"/>
      <c r="CZ24" s="739">
        <v>38.200000000000003</v>
      </c>
      <c r="DA24" s="721"/>
      <c r="DB24" s="721"/>
      <c r="DC24" s="741"/>
      <c r="DD24" s="737">
        <v>1913993</v>
      </c>
      <c r="DE24" s="713"/>
      <c r="DF24" s="713"/>
      <c r="DG24" s="713"/>
      <c r="DH24" s="713"/>
      <c r="DI24" s="713"/>
      <c r="DJ24" s="713"/>
      <c r="DK24" s="738"/>
      <c r="DL24" s="737">
        <v>1710678</v>
      </c>
      <c r="DM24" s="713"/>
      <c r="DN24" s="713"/>
      <c r="DO24" s="713"/>
      <c r="DP24" s="713"/>
      <c r="DQ24" s="713"/>
      <c r="DR24" s="713"/>
      <c r="DS24" s="713"/>
      <c r="DT24" s="713"/>
      <c r="DU24" s="713"/>
      <c r="DV24" s="738"/>
      <c r="DW24" s="739">
        <v>47.3</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3799027</v>
      </c>
      <c r="S25" s="658"/>
      <c r="T25" s="658"/>
      <c r="U25" s="658"/>
      <c r="V25" s="658"/>
      <c r="W25" s="658"/>
      <c r="X25" s="658"/>
      <c r="Y25" s="659"/>
      <c r="Z25" s="695">
        <v>55.4</v>
      </c>
      <c r="AA25" s="695"/>
      <c r="AB25" s="695"/>
      <c r="AC25" s="695"/>
      <c r="AD25" s="696">
        <v>3590121</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1005480</v>
      </c>
      <c r="CS25" s="670"/>
      <c r="CT25" s="670"/>
      <c r="CU25" s="670"/>
      <c r="CV25" s="670"/>
      <c r="CW25" s="670"/>
      <c r="CX25" s="670"/>
      <c r="CY25" s="671"/>
      <c r="CZ25" s="660">
        <v>15.1</v>
      </c>
      <c r="DA25" s="672"/>
      <c r="DB25" s="672"/>
      <c r="DC25" s="673"/>
      <c r="DD25" s="663">
        <v>945419</v>
      </c>
      <c r="DE25" s="670"/>
      <c r="DF25" s="670"/>
      <c r="DG25" s="670"/>
      <c r="DH25" s="670"/>
      <c r="DI25" s="670"/>
      <c r="DJ25" s="670"/>
      <c r="DK25" s="671"/>
      <c r="DL25" s="663">
        <v>932769</v>
      </c>
      <c r="DM25" s="670"/>
      <c r="DN25" s="670"/>
      <c r="DO25" s="670"/>
      <c r="DP25" s="670"/>
      <c r="DQ25" s="670"/>
      <c r="DR25" s="670"/>
      <c r="DS25" s="670"/>
      <c r="DT25" s="670"/>
      <c r="DU25" s="670"/>
      <c r="DV25" s="671"/>
      <c r="DW25" s="660">
        <v>25.8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t="s">
        <v>122</v>
      </c>
      <c r="S26" s="658"/>
      <c r="T26" s="658"/>
      <c r="U26" s="658"/>
      <c r="V26" s="658"/>
      <c r="W26" s="658"/>
      <c r="X26" s="658"/>
      <c r="Y26" s="659"/>
      <c r="Z26" s="695" t="s">
        <v>122</v>
      </c>
      <c r="AA26" s="695"/>
      <c r="AB26" s="695"/>
      <c r="AC26" s="695"/>
      <c r="AD26" s="696" t="s">
        <v>122</v>
      </c>
      <c r="AE26" s="696"/>
      <c r="AF26" s="696"/>
      <c r="AG26" s="696"/>
      <c r="AH26" s="696"/>
      <c r="AI26" s="696"/>
      <c r="AJ26" s="696"/>
      <c r="AK26" s="696"/>
      <c r="AL26" s="660" t="s">
        <v>122</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665607</v>
      </c>
      <c r="CS26" s="658"/>
      <c r="CT26" s="658"/>
      <c r="CU26" s="658"/>
      <c r="CV26" s="658"/>
      <c r="CW26" s="658"/>
      <c r="CX26" s="658"/>
      <c r="CY26" s="659"/>
      <c r="CZ26" s="660">
        <v>10</v>
      </c>
      <c r="DA26" s="672"/>
      <c r="DB26" s="672"/>
      <c r="DC26" s="673"/>
      <c r="DD26" s="663">
        <v>615926</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35014</v>
      </c>
      <c r="S27" s="658"/>
      <c r="T27" s="658"/>
      <c r="U27" s="658"/>
      <c r="V27" s="658"/>
      <c r="W27" s="658"/>
      <c r="X27" s="658"/>
      <c r="Y27" s="659"/>
      <c r="Z27" s="695">
        <v>0.5</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791344</v>
      </c>
      <c r="BH27" s="658"/>
      <c r="BI27" s="658"/>
      <c r="BJ27" s="658"/>
      <c r="BK27" s="658"/>
      <c r="BL27" s="658"/>
      <c r="BM27" s="658"/>
      <c r="BN27" s="659"/>
      <c r="BO27" s="695">
        <v>100</v>
      </c>
      <c r="BP27" s="695"/>
      <c r="BQ27" s="695"/>
      <c r="BR27" s="695"/>
      <c r="BS27" s="696">
        <v>11881</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981181</v>
      </c>
      <c r="CS27" s="670"/>
      <c r="CT27" s="670"/>
      <c r="CU27" s="670"/>
      <c r="CV27" s="670"/>
      <c r="CW27" s="670"/>
      <c r="CX27" s="670"/>
      <c r="CY27" s="671"/>
      <c r="CZ27" s="660">
        <v>14.8</v>
      </c>
      <c r="DA27" s="672"/>
      <c r="DB27" s="672"/>
      <c r="DC27" s="673"/>
      <c r="DD27" s="663">
        <v>454011</v>
      </c>
      <c r="DE27" s="670"/>
      <c r="DF27" s="670"/>
      <c r="DG27" s="670"/>
      <c r="DH27" s="670"/>
      <c r="DI27" s="670"/>
      <c r="DJ27" s="670"/>
      <c r="DK27" s="671"/>
      <c r="DL27" s="663">
        <v>263346</v>
      </c>
      <c r="DM27" s="670"/>
      <c r="DN27" s="670"/>
      <c r="DO27" s="670"/>
      <c r="DP27" s="670"/>
      <c r="DQ27" s="670"/>
      <c r="DR27" s="670"/>
      <c r="DS27" s="670"/>
      <c r="DT27" s="670"/>
      <c r="DU27" s="670"/>
      <c r="DV27" s="671"/>
      <c r="DW27" s="660">
        <v>7.3</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89049</v>
      </c>
      <c r="S28" s="658"/>
      <c r="T28" s="658"/>
      <c r="U28" s="658"/>
      <c r="V28" s="658"/>
      <c r="W28" s="658"/>
      <c r="X28" s="658"/>
      <c r="Y28" s="659"/>
      <c r="Z28" s="695">
        <v>1.3</v>
      </c>
      <c r="AA28" s="695"/>
      <c r="AB28" s="695"/>
      <c r="AC28" s="695"/>
      <c r="AD28" s="696" t="s">
        <v>122</v>
      </c>
      <c r="AE28" s="696"/>
      <c r="AF28" s="696"/>
      <c r="AG28" s="696"/>
      <c r="AH28" s="696"/>
      <c r="AI28" s="696"/>
      <c r="AJ28" s="696"/>
      <c r="AK28" s="696"/>
      <c r="AL28" s="660" t="s">
        <v>122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550402</v>
      </c>
      <c r="CS28" s="658"/>
      <c r="CT28" s="658"/>
      <c r="CU28" s="658"/>
      <c r="CV28" s="658"/>
      <c r="CW28" s="658"/>
      <c r="CX28" s="658"/>
      <c r="CY28" s="659"/>
      <c r="CZ28" s="660">
        <v>8.3000000000000007</v>
      </c>
      <c r="DA28" s="672"/>
      <c r="DB28" s="672"/>
      <c r="DC28" s="673"/>
      <c r="DD28" s="663">
        <v>514563</v>
      </c>
      <c r="DE28" s="658"/>
      <c r="DF28" s="658"/>
      <c r="DG28" s="658"/>
      <c r="DH28" s="658"/>
      <c r="DI28" s="658"/>
      <c r="DJ28" s="658"/>
      <c r="DK28" s="659"/>
      <c r="DL28" s="663">
        <v>514563</v>
      </c>
      <c r="DM28" s="658"/>
      <c r="DN28" s="658"/>
      <c r="DO28" s="658"/>
      <c r="DP28" s="658"/>
      <c r="DQ28" s="658"/>
      <c r="DR28" s="658"/>
      <c r="DS28" s="658"/>
      <c r="DT28" s="658"/>
      <c r="DU28" s="658"/>
      <c r="DV28" s="659"/>
      <c r="DW28" s="660">
        <v>14.2</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4393</v>
      </c>
      <c r="S29" s="658"/>
      <c r="T29" s="658"/>
      <c r="U29" s="658"/>
      <c r="V29" s="658"/>
      <c r="W29" s="658"/>
      <c r="X29" s="658"/>
      <c r="Y29" s="659"/>
      <c r="Z29" s="695">
        <v>0.1</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550402</v>
      </c>
      <c r="CS29" s="670"/>
      <c r="CT29" s="670"/>
      <c r="CU29" s="670"/>
      <c r="CV29" s="670"/>
      <c r="CW29" s="670"/>
      <c r="CX29" s="670"/>
      <c r="CY29" s="671"/>
      <c r="CZ29" s="660">
        <v>8.3000000000000007</v>
      </c>
      <c r="DA29" s="672"/>
      <c r="DB29" s="672"/>
      <c r="DC29" s="673"/>
      <c r="DD29" s="663">
        <v>514563</v>
      </c>
      <c r="DE29" s="670"/>
      <c r="DF29" s="670"/>
      <c r="DG29" s="670"/>
      <c r="DH29" s="670"/>
      <c r="DI29" s="670"/>
      <c r="DJ29" s="670"/>
      <c r="DK29" s="671"/>
      <c r="DL29" s="663">
        <v>514563</v>
      </c>
      <c r="DM29" s="670"/>
      <c r="DN29" s="670"/>
      <c r="DO29" s="670"/>
      <c r="DP29" s="670"/>
      <c r="DQ29" s="670"/>
      <c r="DR29" s="670"/>
      <c r="DS29" s="670"/>
      <c r="DT29" s="670"/>
      <c r="DU29" s="670"/>
      <c r="DV29" s="671"/>
      <c r="DW29" s="660">
        <v>14.2</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959193</v>
      </c>
      <c r="S30" s="658"/>
      <c r="T30" s="658"/>
      <c r="U30" s="658"/>
      <c r="V30" s="658"/>
      <c r="W30" s="658"/>
      <c r="X30" s="658"/>
      <c r="Y30" s="659"/>
      <c r="Z30" s="695">
        <v>14</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521629</v>
      </c>
      <c r="CS30" s="658"/>
      <c r="CT30" s="658"/>
      <c r="CU30" s="658"/>
      <c r="CV30" s="658"/>
      <c r="CW30" s="658"/>
      <c r="CX30" s="658"/>
      <c r="CY30" s="659"/>
      <c r="CZ30" s="660">
        <v>7.8</v>
      </c>
      <c r="DA30" s="672"/>
      <c r="DB30" s="672"/>
      <c r="DC30" s="673"/>
      <c r="DD30" s="663">
        <v>485790</v>
      </c>
      <c r="DE30" s="658"/>
      <c r="DF30" s="658"/>
      <c r="DG30" s="658"/>
      <c r="DH30" s="658"/>
      <c r="DI30" s="658"/>
      <c r="DJ30" s="658"/>
      <c r="DK30" s="659"/>
      <c r="DL30" s="663">
        <v>485790</v>
      </c>
      <c r="DM30" s="658"/>
      <c r="DN30" s="658"/>
      <c r="DO30" s="658"/>
      <c r="DP30" s="658"/>
      <c r="DQ30" s="658"/>
      <c r="DR30" s="658"/>
      <c r="DS30" s="658"/>
      <c r="DT30" s="658"/>
      <c r="DU30" s="658"/>
      <c r="DV30" s="659"/>
      <c r="DW30" s="660">
        <v>13.4</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7" t="s">
        <v>298</v>
      </c>
      <c r="AQ31" s="728"/>
      <c r="AR31" s="728"/>
      <c r="AS31" s="728"/>
      <c r="AT31" s="729" t="s">
        <v>299</v>
      </c>
      <c r="AU31" s="218"/>
      <c r="AV31" s="218"/>
      <c r="AW31" s="218"/>
      <c r="AX31" s="715" t="s">
        <v>177</v>
      </c>
      <c r="AY31" s="716"/>
      <c r="AZ31" s="716"/>
      <c r="BA31" s="716"/>
      <c r="BB31" s="716"/>
      <c r="BC31" s="716"/>
      <c r="BD31" s="716"/>
      <c r="BE31" s="716"/>
      <c r="BF31" s="717"/>
      <c r="BG31" s="719">
        <v>99</v>
      </c>
      <c r="BH31" s="720"/>
      <c r="BI31" s="720"/>
      <c r="BJ31" s="720"/>
      <c r="BK31" s="720"/>
      <c r="BL31" s="720"/>
      <c r="BM31" s="721">
        <v>96</v>
      </c>
      <c r="BN31" s="720"/>
      <c r="BO31" s="720"/>
      <c r="BP31" s="720"/>
      <c r="BQ31" s="722"/>
      <c r="BR31" s="719">
        <v>99.1</v>
      </c>
      <c r="BS31" s="720"/>
      <c r="BT31" s="720"/>
      <c r="BU31" s="720"/>
      <c r="BV31" s="720"/>
      <c r="BW31" s="720"/>
      <c r="BX31" s="721">
        <v>95.9</v>
      </c>
      <c r="BY31" s="720"/>
      <c r="BZ31" s="720"/>
      <c r="CA31" s="720"/>
      <c r="CB31" s="722"/>
      <c r="CD31" s="678"/>
      <c r="CE31" s="679"/>
      <c r="CF31" s="654" t="s">
        <v>300</v>
      </c>
      <c r="CG31" s="655"/>
      <c r="CH31" s="655"/>
      <c r="CI31" s="655"/>
      <c r="CJ31" s="655"/>
      <c r="CK31" s="655"/>
      <c r="CL31" s="655"/>
      <c r="CM31" s="655"/>
      <c r="CN31" s="655"/>
      <c r="CO31" s="655"/>
      <c r="CP31" s="655"/>
      <c r="CQ31" s="656"/>
      <c r="CR31" s="657">
        <v>28773</v>
      </c>
      <c r="CS31" s="670"/>
      <c r="CT31" s="670"/>
      <c r="CU31" s="670"/>
      <c r="CV31" s="670"/>
      <c r="CW31" s="670"/>
      <c r="CX31" s="670"/>
      <c r="CY31" s="671"/>
      <c r="CZ31" s="660">
        <v>0.4</v>
      </c>
      <c r="DA31" s="672"/>
      <c r="DB31" s="672"/>
      <c r="DC31" s="673"/>
      <c r="DD31" s="663">
        <v>28773</v>
      </c>
      <c r="DE31" s="670"/>
      <c r="DF31" s="670"/>
      <c r="DG31" s="670"/>
      <c r="DH31" s="670"/>
      <c r="DI31" s="670"/>
      <c r="DJ31" s="670"/>
      <c r="DK31" s="671"/>
      <c r="DL31" s="663">
        <v>28773</v>
      </c>
      <c r="DM31" s="670"/>
      <c r="DN31" s="670"/>
      <c r="DO31" s="670"/>
      <c r="DP31" s="670"/>
      <c r="DQ31" s="670"/>
      <c r="DR31" s="670"/>
      <c r="DS31" s="670"/>
      <c r="DT31" s="670"/>
      <c r="DU31" s="670"/>
      <c r="DV31" s="671"/>
      <c r="DW31" s="660">
        <v>0.8</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307657</v>
      </c>
      <c r="S32" s="658"/>
      <c r="T32" s="658"/>
      <c r="U32" s="658"/>
      <c r="V32" s="658"/>
      <c r="W32" s="658"/>
      <c r="X32" s="658"/>
      <c r="Y32" s="659"/>
      <c r="Z32" s="695">
        <v>4.5</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0"/>
      <c r="AU32" s="214" t="s">
        <v>302</v>
      </c>
      <c r="AX32" s="654" t="s">
        <v>303</v>
      </c>
      <c r="AY32" s="655"/>
      <c r="AZ32" s="655"/>
      <c r="BA32" s="655"/>
      <c r="BB32" s="655"/>
      <c r="BC32" s="655"/>
      <c r="BD32" s="655"/>
      <c r="BE32" s="655"/>
      <c r="BF32" s="656"/>
      <c r="BG32" s="723">
        <v>99.5</v>
      </c>
      <c r="BH32" s="670"/>
      <c r="BI32" s="670"/>
      <c r="BJ32" s="670"/>
      <c r="BK32" s="670"/>
      <c r="BL32" s="670"/>
      <c r="BM32" s="661">
        <v>98.3</v>
      </c>
      <c r="BN32" s="670"/>
      <c r="BO32" s="670"/>
      <c r="BP32" s="670"/>
      <c r="BQ32" s="693"/>
      <c r="BR32" s="723">
        <v>99.5</v>
      </c>
      <c r="BS32" s="670"/>
      <c r="BT32" s="670"/>
      <c r="BU32" s="670"/>
      <c r="BV32" s="670"/>
      <c r="BW32" s="670"/>
      <c r="BX32" s="661">
        <v>98.2</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14368</v>
      </c>
      <c r="S33" s="658"/>
      <c r="T33" s="658"/>
      <c r="U33" s="658"/>
      <c r="V33" s="658"/>
      <c r="W33" s="658"/>
      <c r="X33" s="658"/>
      <c r="Y33" s="659"/>
      <c r="Z33" s="695">
        <v>0.2</v>
      </c>
      <c r="AA33" s="695"/>
      <c r="AB33" s="695"/>
      <c r="AC33" s="695"/>
      <c r="AD33" s="696">
        <v>4968</v>
      </c>
      <c r="AE33" s="696"/>
      <c r="AF33" s="696"/>
      <c r="AG33" s="696"/>
      <c r="AH33" s="696"/>
      <c r="AI33" s="696"/>
      <c r="AJ33" s="696"/>
      <c r="AK33" s="696"/>
      <c r="AL33" s="660">
        <v>0.1</v>
      </c>
      <c r="AM33" s="661"/>
      <c r="AN33" s="661"/>
      <c r="AO33" s="697"/>
      <c r="AP33" s="700"/>
      <c r="AQ33" s="701"/>
      <c r="AR33" s="701"/>
      <c r="AS33" s="701"/>
      <c r="AT33" s="731"/>
      <c r="AU33" s="219"/>
      <c r="AV33" s="219"/>
      <c r="AW33" s="219"/>
      <c r="AX33" s="638" t="s">
        <v>306</v>
      </c>
      <c r="AY33" s="639"/>
      <c r="AZ33" s="639"/>
      <c r="BA33" s="639"/>
      <c r="BB33" s="639"/>
      <c r="BC33" s="639"/>
      <c r="BD33" s="639"/>
      <c r="BE33" s="639"/>
      <c r="BF33" s="640"/>
      <c r="BG33" s="718">
        <v>98</v>
      </c>
      <c r="BH33" s="642"/>
      <c r="BI33" s="642"/>
      <c r="BJ33" s="642"/>
      <c r="BK33" s="642"/>
      <c r="BL33" s="642"/>
      <c r="BM33" s="688">
        <v>91.5</v>
      </c>
      <c r="BN33" s="642"/>
      <c r="BO33" s="642"/>
      <c r="BP33" s="642"/>
      <c r="BQ33" s="705"/>
      <c r="BR33" s="718">
        <v>98.2</v>
      </c>
      <c r="BS33" s="642"/>
      <c r="BT33" s="642"/>
      <c r="BU33" s="642"/>
      <c r="BV33" s="642"/>
      <c r="BW33" s="642"/>
      <c r="BX33" s="688">
        <v>91.3</v>
      </c>
      <c r="BY33" s="642"/>
      <c r="BZ33" s="642"/>
      <c r="CA33" s="642"/>
      <c r="CB33" s="705"/>
      <c r="CD33" s="654" t="s">
        <v>307</v>
      </c>
      <c r="CE33" s="655"/>
      <c r="CF33" s="655"/>
      <c r="CG33" s="655"/>
      <c r="CH33" s="655"/>
      <c r="CI33" s="655"/>
      <c r="CJ33" s="655"/>
      <c r="CK33" s="655"/>
      <c r="CL33" s="655"/>
      <c r="CM33" s="655"/>
      <c r="CN33" s="655"/>
      <c r="CO33" s="655"/>
      <c r="CP33" s="655"/>
      <c r="CQ33" s="656"/>
      <c r="CR33" s="657">
        <v>3222211</v>
      </c>
      <c r="CS33" s="670"/>
      <c r="CT33" s="670"/>
      <c r="CU33" s="670"/>
      <c r="CV33" s="670"/>
      <c r="CW33" s="670"/>
      <c r="CX33" s="670"/>
      <c r="CY33" s="671"/>
      <c r="CZ33" s="660">
        <v>48.5</v>
      </c>
      <c r="DA33" s="672"/>
      <c r="DB33" s="672"/>
      <c r="DC33" s="673"/>
      <c r="DD33" s="663">
        <v>2269438</v>
      </c>
      <c r="DE33" s="670"/>
      <c r="DF33" s="670"/>
      <c r="DG33" s="670"/>
      <c r="DH33" s="670"/>
      <c r="DI33" s="670"/>
      <c r="DJ33" s="670"/>
      <c r="DK33" s="671"/>
      <c r="DL33" s="663">
        <v>1603529</v>
      </c>
      <c r="DM33" s="670"/>
      <c r="DN33" s="670"/>
      <c r="DO33" s="670"/>
      <c r="DP33" s="670"/>
      <c r="DQ33" s="670"/>
      <c r="DR33" s="670"/>
      <c r="DS33" s="670"/>
      <c r="DT33" s="670"/>
      <c r="DU33" s="670"/>
      <c r="DV33" s="671"/>
      <c r="DW33" s="660">
        <v>44.3</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240580</v>
      </c>
      <c r="S34" s="658"/>
      <c r="T34" s="658"/>
      <c r="U34" s="658"/>
      <c r="V34" s="658"/>
      <c r="W34" s="658"/>
      <c r="X34" s="658"/>
      <c r="Y34" s="659"/>
      <c r="Z34" s="695">
        <v>3.5</v>
      </c>
      <c r="AA34" s="695"/>
      <c r="AB34" s="695"/>
      <c r="AC34" s="695"/>
      <c r="AD34" s="696" t="s">
        <v>122</v>
      </c>
      <c r="AE34" s="696"/>
      <c r="AF34" s="696"/>
      <c r="AG34" s="696"/>
      <c r="AH34" s="696"/>
      <c r="AI34" s="696"/>
      <c r="AJ34" s="696"/>
      <c r="AK34" s="696"/>
      <c r="AL34" s="660" t="s">
        <v>122</v>
      </c>
      <c r="AM34" s="661"/>
      <c r="AN34" s="661"/>
      <c r="AO34" s="697"/>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4" t="s">
        <v>309</v>
      </c>
      <c r="CE34" s="655"/>
      <c r="CF34" s="655"/>
      <c r="CG34" s="655"/>
      <c r="CH34" s="655"/>
      <c r="CI34" s="655"/>
      <c r="CJ34" s="655"/>
      <c r="CK34" s="655"/>
      <c r="CL34" s="655"/>
      <c r="CM34" s="655"/>
      <c r="CN34" s="655"/>
      <c r="CO34" s="655"/>
      <c r="CP34" s="655"/>
      <c r="CQ34" s="656"/>
      <c r="CR34" s="657">
        <v>976578</v>
      </c>
      <c r="CS34" s="658"/>
      <c r="CT34" s="658"/>
      <c r="CU34" s="658"/>
      <c r="CV34" s="658"/>
      <c r="CW34" s="658"/>
      <c r="CX34" s="658"/>
      <c r="CY34" s="659"/>
      <c r="CZ34" s="660">
        <v>14.7</v>
      </c>
      <c r="DA34" s="672"/>
      <c r="DB34" s="672"/>
      <c r="DC34" s="673"/>
      <c r="DD34" s="663">
        <v>698085</v>
      </c>
      <c r="DE34" s="658"/>
      <c r="DF34" s="658"/>
      <c r="DG34" s="658"/>
      <c r="DH34" s="658"/>
      <c r="DI34" s="658"/>
      <c r="DJ34" s="658"/>
      <c r="DK34" s="659"/>
      <c r="DL34" s="663">
        <v>450136</v>
      </c>
      <c r="DM34" s="658"/>
      <c r="DN34" s="658"/>
      <c r="DO34" s="658"/>
      <c r="DP34" s="658"/>
      <c r="DQ34" s="658"/>
      <c r="DR34" s="658"/>
      <c r="DS34" s="658"/>
      <c r="DT34" s="658"/>
      <c r="DU34" s="658"/>
      <c r="DV34" s="659"/>
      <c r="DW34" s="660">
        <v>12.4</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506546</v>
      </c>
      <c r="S35" s="658"/>
      <c r="T35" s="658"/>
      <c r="U35" s="658"/>
      <c r="V35" s="658"/>
      <c r="W35" s="658"/>
      <c r="X35" s="658"/>
      <c r="Y35" s="659"/>
      <c r="Z35" s="695">
        <v>7.4</v>
      </c>
      <c r="AA35" s="695"/>
      <c r="AB35" s="695"/>
      <c r="AC35" s="695"/>
      <c r="AD35" s="696" t="s">
        <v>122</v>
      </c>
      <c r="AE35" s="696"/>
      <c r="AF35" s="696"/>
      <c r="AG35" s="696"/>
      <c r="AH35" s="696"/>
      <c r="AI35" s="696"/>
      <c r="AJ35" s="696"/>
      <c r="AK35" s="696"/>
      <c r="AL35" s="660" t="s">
        <v>122</v>
      </c>
      <c r="AM35" s="661"/>
      <c r="AN35" s="661"/>
      <c r="AO35" s="697"/>
      <c r="AP35" s="222"/>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160460</v>
      </c>
      <c r="CS35" s="670"/>
      <c r="CT35" s="670"/>
      <c r="CU35" s="670"/>
      <c r="CV35" s="670"/>
      <c r="CW35" s="670"/>
      <c r="CX35" s="670"/>
      <c r="CY35" s="671"/>
      <c r="CZ35" s="660">
        <v>2.4</v>
      </c>
      <c r="DA35" s="672"/>
      <c r="DB35" s="672"/>
      <c r="DC35" s="673"/>
      <c r="DD35" s="663">
        <v>131817</v>
      </c>
      <c r="DE35" s="670"/>
      <c r="DF35" s="670"/>
      <c r="DG35" s="670"/>
      <c r="DH35" s="670"/>
      <c r="DI35" s="670"/>
      <c r="DJ35" s="670"/>
      <c r="DK35" s="671"/>
      <c r="DL35" s="663">
        <v>61341</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137348</v>
      </c>
      <c r="S36" s="658"/>
      <c r="T36" s="658"/>
      <c r="U36" s="658"/>
      <c r="V36" s="658"/>
      <c r="W36" s="658"/>
      <c r="X36" s="658"/>
      <c r="Y36" s="659"/>
      <c r="Z36" s="695">
        <v>2</v>
      </c>
      <c r="AA36" s="695"/>
      <c r="AB36" s="695"/>
      <c r="AC36" s="695"/>
      <c r="AD36" s="696" t="s">
        <v>122</v>
      </c>
      <c r="AE36" s="696"/>
      <c r="AF36" s="696"/>
      <c r="AG36" s="696"/>
      <c r="AH36" s="696"/>
      <c r="AI36" s="696"/>
      <c r="AJ36" s="696"/>
      <c r="AK36" s="696"/>
      <c r="AL36" s="660" t="s">
        <v>122</v>
      </c>
      <c r="AM36" s="661"/>
      <c r="AN36" s="661"/>
      <c r="AO36" s="697"/>
      <c r="AP36" s="222"/>
      <c r="AQ36" s="706" t="s">
        <v>315</v>
      </c>
      <c r="AR36" s="707"/>
      <c r="AS36" s="707"/>
      <c r="AT36" s="707"/>
      <c r="AU36" s="707"/>
      <c r="AV36" s="707"/>
      <c r="AW36" s="707"/>
      <c r="AX36" s="707"/>
      <c r="AY36" s="708"/>
      <c r="AZ36" s="712">
        <v>790036</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3664</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1116825</v>
      </c>
      <c r="CS36" s="658"/>
      <c r="CT36" s="658"/>
      <c r="CU36" s="658"/>
      <c r="CV36" s="658"/>
      <c r="CW36" s="658"/>
      <c r="CX36" s="658"/>
      <c r="CY36" s="659"/>
      <c r="CZ36" s="660">
        <v>16.8</v>
      </c>
      <c r="DA36" s="672"/>
      <c r="DB36" s="672"/>
      <c r="DC36" s="673"/>
      <c r="DD36" s="663">
        <v>884182</v>
      </c>
      <c r="DE36" s="658"/>
      <c r="DF36" s="658"/>
      <c r="DG36" s="658"/>
      <c r="DH36" s="658"/>
      <c r="DI36" s="658"/>
      <c r="DJ36" s="658"/>
      <c r="DK36" s="659"/>
      <c r="DL36" s="663">
        <v>620234</v>
      </c>
      <c r="DM36" s="658"/>
      <c r="DN36" s="658"/>
      <c r="DO36" s="658"/>
      <c r="DP36" s="658"/>
      <c r="DQ36" s="658"/>
      <c r="DR36" s="658"/>
      <c r="DS36" s="658"/>
      <c r="DT36" s="658"/>
      <c r="DU36" s="658"/>
      <c r="DV36" s="659"/>
      <c r="DW36" s="660">
        <v>17.100000000000001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87396</v>
      </c>
      <c r="S37" s="658"/>
      <c r="T37" s="658"/>
      <c r="U37" s="658"/>
      <c r="V37" s="658"/>
      <c r="W37" s="658"/>
      <c r="X37" s="658"/>
      <c r="Y37" s="659"/>
      <c r="Z37" s="695">
        <v>1.3</v>
      </c>
      <c r="AA37" s="695"/>
      <c r="AB37" s="695"/>
      <c r="AC37" s="695"/>
      <c r="AD37" s="696">
        <v>7130</v>
      </c>
      <c r="AE37" s="696"/>
      <c r="AF37" s="696"/>
      <c r="AG37" s="696"/>
      <c r="AH37" s="696"/>
      <c r="AI37" s="696"/>
      <c r="AJ37" s="696"/>
      <c r="AK37" s="696"/>
      <c r="AL37" s="660">
        <v>0.2</v>
      </c>
      <c r="AM37" s="661"/>
      <c r="AN37" s="661"/>
      <c r="AO37" s="697"/>
      <c r="AQ37" s="690" t="s">
        <v>319</v>
      </c>
      <c r="AR37" s="691"/>
      <c r="AS37" s="691"/>
      <c r="AT37" s="691"/>
      <c r="AU37" s="691"/>
      <c r="AV37" s="691"/>
      <c r="AW37" s="691"/>
      <c r="AX37" s="691"/>
      <c r="AY37" s="692"/>
      <c r="AZ37" s="657">
        <v>180490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3664</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536187</v>
      </c>
      <c r="CS37" s="670"/>
      <c r="CT37" s="670"/>
      <c r="CU37" s="670"/>
      <c r="CV37" s="670"/>
      <c r="CW37" s="670"/>
      <c r="CX37" s="670"/>
      <c r="CY37" s="671"/>
      <c r="CZ37" s="660">
        <v>8.1</v>
      </c>
      <c r="DA37" s="672"/>
      <c r="DB37" s="672"/>
      <c r="DC37" s="673"/>
      <c r="DD37" s="663">
        <v>493368</v>
      </c>
      <c r="DE37" s="670"/>
      <c r="DF37" s="670"/>
      <c r="DG37" s="670"/>
      <c r="DH37" s="670"/>
      <c r="DI37" s="670"/>
      <c r="DJ37" s="670"/>
      <c r="DK37" s="671"/>
      <c r="DL37" s="663">
        <v>432159</v>
      </c>
      <c r="DM37" s="670"/>
      <c r="DN37" s="670"/>
      <c r="DO37" s="670"/>
      <c r="DP37" s="670"/>
      <c r="DQ37" s="670"/>
      <c r="DR37" s="670"/>
      <c r="DS37" s="670"/>
      <c r="DT37" s="670"/>
      <c r="DU37" s="670"/>
      <c r="DV37" s="671"/>
      <c r="DW37" s="660">
        <v>11.9</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675871</v>
      </c>
      <c r="S38" s="658"/>
      <c r="T38" s="658"/>
      <c r="U38" s="658"/>
      <c r="V38" s="658"/>
      <c r="W38" s="658"/>
      <c r="X38" s="658"/>
      <c r="Y38" s="659"/>
      <c r="Z38" s="695">
        <v>9.9</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167679</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989</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609546</v>
      </c>
      <c r="CS38" s="658"/>
      <c r="CT38" s="658"/>
      <c r="CU38" s="658"/>
      <c r="CV38" s="658"/>
      <c r="CW38" s="658"/>
      <c r="CX38" s="658"/>
      <c r="CY38" s="659"/>
      <c r="CZ38" s="660">
        <v>9.1999999999999993</v>
      </c>
      <c r="DA38" s="672"/>
      <c r="DB38" s="672"/>
      <c r="DC38" s="673"/>
      <c r="DD38" s="663">
        <v>528366</v>
      </c>
      <c r="DE38" s="658"/>
      <c r="DF38" s="658"/>
      <c r="DG38" s="658"/>
      <c r="DH38" s="658"/>
      <c r="DI38" s="658"/>
      <c r="DJ38" s="658"/>
      <c r="DK38" s="659"/>
      <c r="DL38" s="663">
        <v>471818</v>
      </c>
      <c r="DM38" s="658"/>
      <c r="DN38" s="658"/>
      <c r="DO38" s="658"/>
      <c r="DP38" s="658"/>
      <c r="DQ38" s="658"/>
      <c r="DR38" s="658"/>
      <c r="DS38" s="658"/>
      <c r="DT38" s="658"/>
      <c r="DU38" s="658"/>
      <c r="DV38" s="659"/>
      <c r="DW38" s="660">
        <v>13</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v>1860</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1328</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288956</v>
      </c>
      <c r="CS39" s="670"/>
      <c r="CT39" s="670"/>
      <c r="CU39" s="670"/>
      <c r="CV39" s="670"/>
      <c r="CW39" s="670"/>
      <c r="CX39" s="670"/>
      <c r="CY39" s="671"/>
      <c r="CZ39" s="660">
        <v>4.3</v>
      </c>
      <c r="DA39" s="672"/>
      <c r="DB39" s="672"/>
      <c r="DC39" s="673"/>
      <c r="DD39" s="663">
        <v>26988</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16571</v>
      </c>
      <c r="S40" s="658"/>
      <c r="T40" s="658"/>
      <c r="U40" s="658"/>
      <c r="V40" s="658"/>
      <c r="W40" s="658"/>
      <c r="X40" s="658"/>
      <c r="Y40" s="659"/>
      <c r="Z40" s="695">
        <v>0.2</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v>162</v>
      </c>
      <c r="BA40" s="658"/>
      <c r="BB40" s="658"/>
      <c r="BC40" s="658"/>
      <c r="BD40" s="670"/>
      <c r="BE40" s="670"/>
      <c r="BF40" s="693"/>
      <c r="BG40" s="698" t="s">
        <v>332</v>
      </c>
      <c r="BH40" s="699"/>
      <c r="BI40" s="699"/>
      <c r="BJ40" s="699"/>
      <c r="BK40" s="699"/>
      <c r="BL40" s="223"/>
      <c r="BM40" s="655" t="s">
        <v>333</v>
      </c>
      <c r="BN40" s="655"/>
      <c r="BO40" s="655"/>
      <c r="BP40" s="655"/>
      <c r="BQ40" s="655"/>
      <c r="BR40" s="655"/>
      <c r="BS40" s="655"/>
      <c r="BT40" s="655"/>
      <c r="BU40" s="656"/>
      <c r="BV40" s="657">
        <v>88</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69846</v>
      </c>
      <c r="CS40" s="658"/>
      <c r="CT40" s="658"/>
      <c r="CU40" s="658"/>
      <c r="CV40" s="658"/>
      <c r="CW40" s="658"/>
      <c r="CX40" s="658"/>
      <c r="CY40" s="659"/>
      <c r="CZ40" s="660">
        <v>1.1000000000000001</v>
      </c>
      <c r="DA40" s="672"/>
      <c r="DB40" s="672"/>
      <c r="DC40" s="673"/>
      <c r="DD40" s="663" t="s">
        <v>122</v>
      </c>
      <c r="DE40" s="658"/>
      <c r="DF40" s="658"/>
      <c r="DG40" s="658"/>
      <c r="DH40" s="658"/>
      <c r="DI40" s="658"/>
      <c r="DJ40" s="658"/>
      <c r="DK40" s="659"/>
      <c r="DL40" s="663" t="s">
        <v>122</v>
      </c>
      <c r="DM40" s="658"/>
      <c r="DN40" s="658"/>
      <c r="DO40" s="658"/>
      <c r="DP40" s="658"/>
      <c r="DQ40" s="658"/>
      <c r="DR40" s="658"/>
      <c r="DS40" s="658"/>
      <c r="DT40" s="658"/>
      <c r="DU40" s="658"/>
      <c r="DV40" s="659"/>
      <c r="DW40" s="660" t="s">
        <v>122</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6856442</v>
      </c>
      <c r="S41" s="682"/>
      <c r="T41" s="682"/>
      <c r="U41" s="682"/>
      <c r="V41" s="682"/>
      <c r="W41" s="682"/>
      <c r="X41" s="682"/>
      <c r="Y41" s="685"/>
      <c r="Z41" s="686">
        <v>100</v>
      </c>
      <c r="AA41" s="686"/>
      <c r="AB41" s="686"/>
      <c r="AC41" s="686"/>
      <c r="AD41" s="687">
        <v>3602219</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92953</v>
      </c>
      <c r="BA41" s="658"/>
      <c r="BB41" s="658"/>
      <c r="BC41" s="658"/>
      <c r="BD41" s="670"/>
      <c r="BE41" s="670"/>
      <c r="BF41" s="693"/>
      <c r="BG41" s="698"/>
      <c r="BH41" s="699"/>
      <c r="BI41" s="699"/>
      <c r="BJ41" s="699"/>
      <c r="BK41" s="699"/>
      <c r="BL41" s="223"/>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346892</v>
      </c>
      <c r="BA42" s="682"/>
      <c r="BB42" s="682"/>
      <c r="BC42" s="682"/>
      <c r="BD42" s="642"/>
      <c r="BE42" s="642"/>
      <c r="BF42" s="705"/>
      <c r="BG42" s="700"/>
      <c r="BH42" s="701"/>
      <c r="BI42" s="701"/>
      <c r="BJ42" s="701"/>
      <c r="BK42" s="701"/>
      <c r="BL42" s="224"/>
      <c r="BM42" s="639" t="s">
        <v>340</v>
      </c>
      <c r="BN42" s="639"/>
      <c r="BO42" s="639"/>
      <c r="BP42" s="639"/>
      <c r="BQ42" s="639"/>
      <c r="BR42" s="639"/>
      <c r="BS42" s="639"/>
      <c r="BT42" s="639"/>
      <c r="BU42" s="640"/>
      <c r="BV42" s="641">
        <v>352</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889453</v>
      </c>
      <c r="CS42" s="670"/>
      <c r="CT42" s="670"/>
      <c r="CU42" s="670"/>
      <c r="CV42" s="670"/>
      <c r="CW42" s="670"/>
      <c r="CX42" s="670"/>
      <c r="CY42" s="671"/>
      <c r="CZ42" s="660">
        <v>13.4</v>
      </c>
      <c r="DA42" s="672"/>
      <c r="DB42" s="672"/>
      <c r="DC42" s="673"/>
      <c r="DD42" s="663">
        <v>65481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14" t="s">
        <v>342</v>
      </c>
      <c r="CD43" s="654" t="s">
        <v>343</v>
      </c>
      <c r="CE43" s="655"/>
      <c r="CF43" s="655"/>
      <c r="CG43" s="655"/>
      <c r="CH43" s="655"/>
      <c r="CI43" s="655"/>
      <c r="CJ43" s="655"/>
      <c r="CK43" s="655"/>
      <c r="CL43" s="655"/>
      <c r="CM43" s="655"/>
      <c r="CN43" s="655"/>
      <c r="CO43" s="655"/>
      <c r="CP43" s="655"/>
      <c r="CQ43" s="656"/>
      <c r="CR43" s="657" t="s">
        <v>122</v>
      </c>
      <c r="CS43" s="670"/>
      <c r="CT43" s="670"/>
      <c r="CU43" s="670"/>
      <c r="CV43" s="670"/>
      <c r="CW43" s="670"/>
      <c r="CX43" s="670"/>
      <c r="CY43" s="671"/>
      <c r="CZ43" s="660" t="s">
        <v>122</v>
      </c>
      <c r="DA43" s="672"/>
      <c r="DB43" s="672"/>
      <c r="DC43" s="673"/>
      <c r="DD43" s="663" t="s">
        <v>122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889453</v>
      </c>
      <c r="CS44" s="658"/>
      <c r="CT44" s="658"/>
      <c r="CU44" s="658"/>
      <c r="CV44" s="658"/>
      <c r="CW44" s="658"/>
      <c r="CX44" s="658"/>
      <c r="CY44" s="659"/>
      <c r="CZ44" s="660">
        <v>13.4</v>
      </c>
      <c r="DA44" s="661"/>
      <c r="DB44" s="661"/>
      <c r="DC44" s="662"/>
      <c r="DD44" s="663">
        <v>65481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595585</v>
      </c>
      <c r="CS45" s="670"/>
      <c r="CT45" s="670"/>
      <c r="CU45" s="670"/>
      <c r="CV45" s="670"/>
      <c r="CW45" s="670"/>
      <c r="CX45" s="670"/>
      <c r="CY45" s="671"/>
      <c r="CZ45" s="660">
        <v>9</v>
      </c>
      <c r="DA45" s="672"/>
      <c r="DB45" s="672"/>
      <c r="DC45" s="673"/>
      <c r="DD45" s="663">
        <v>8182</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25"/>
      <c r="CD46" s="678"/>
      <c r="CE46" s="679"/>
      <c r="CF46" s="654" t="s">
        <v>348</v>
      </c>
      <c r="CG46" s="655"/>
      <c r="CH46" s="655"/>
      <c r="CI46" s="655"/>
      <c r="CJ46" s="655"/>
      <c r="CK46" s="655"/>
      <c r="CL46" s="655"/>
      <c r="CM46" s="655"/>
      <c r="CN46" s="655"/>
      <c r="CO46" s="655"/>
      <c r="CP46" s="655"/>
      <c r="CQ46" s="656"/>
      <c r="CR46" s="657">
        <v>217792</v>
      </c>
      <c r="CS46" s="658"/>
      <c r="CT46" s="658"/>
      <c r="CU46" s="658"/>
      <c r="CV46" s="658"/>
      <c r="CW46" s="658"/>
      <c r="CX46" s="658"/>
      <c r="CY46" s="659"/>
      <c r="CZ46" s="660">
        <v>3.3</v>
      </c>
      <c r="DA46" s="661"/>
      <c r="DB46" s="661"/>
      <c r="DC46" s="662"/>
      <c r="DD46" s="663">
        <v>55923</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25"/>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25"/>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25"/>
      <c r="CD49" s="638" t="s">
        <v>351</v>
      </c>
      <c r="CE49" s="639"/>
      <c r="CF49" s="639"/>
      <c r="CG49" s="639"/>
      <c r="CH49" s="639"/>
      <c r="CI49" s="639"/>
      <c r="CJ49" s="639"/>
      <c r="CK49" s="639"/>
      <c r="CL49" s="639"/>
      <c r="CM49" s="639"/>
      <c r="CN49" s="639"/>
      <c r="CO49" s="639"/>
      <c r="CP49" s="639"/>
      <c r="CQ49" s="640"/>
      <c r="CR49" s="641">
        <v>6648727</v>
      </c>
      <c r="CS49" s="642"/>
      <c r="CT49" s="642"/>
      <c r="CU49" s="642"/>
      <c r="CV49" s="642"/>
      <c r="CW49" s="642"/>
      <c r="CX49" s="642"/>
      <c r="CY49" s="643"/>
      <c r="CZ49" s="644">
        <v>100</v>
      </c>
      <c r="DA49" s="645"/>
      <c r="DB49" s="645"/>
      <c r="DC49" s="646"/>
      <c r="DD49" s="647">
        <v>4248912</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v+KSs2gX6VfNg8j6NhPsNLAM34CMkKfJFRWEgiVfhCdAPZ/vE+itrd1JLbQcc0YXn3/8PpnW+2wV2I6ixMMN0A==" saltValue="Hd6hQhgKsCxmZ+6Z27jti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election activeCell="BL54" sqref="BL54"/>
    </sheetView>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1127" t="s">
        <v>353</v>
      </c>
      <c r="DK2" s="1128"/>
      <c r="DL2" s="1128"/>
      <c r="DM2" s="1128"/>
      <c r="DN2" s="1128"/>
      <c r="DO2" s="1129"/>
      <c r="DP2" s="228"/>
      <c r="DQ2" s="1127" t="s">
        <v>354</v>
      </c>
      <c r="DR2" s="1128"/>
      <c r="DS2" s="1128"/>
      <c r="DT2" s="1128"/>
      <c r="DU2" s="1128"/>
      <c r="DV2" s="1128"/>
      <c r="DW2" s="1128"/>
      <c r="DX2" s="1128"/>
      <c r="DY2" s="1128"/>
      <c r="DZ2" s="1129"/>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32"/>
      <c r="BA4" s="232"/>
      <c r="BB4" s="232"/>
      <c r="BC4" s="232"/>
      <c r="BD4" s="232"/>
      <c r="BE4" s="233"/>
      <c r="BF4" s="233"/>
      <c r="BG4" s="233"/>
      <c r="BH4" s="233"/>
      <c r="BI4" s="233"/>
      <c r="BJ4" s="233"/>
      <c r="BK4" s="233"/>
      <c r="BL4" s="233"/>
      <c r="BM4" s="233"/>
      <c r="BN4" s="233"/>
      <c r="BO4" s="233"/>
      <c r="BP4" s="233"/>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34"/>
    </row>
    <row r="5" spans="1:131" s="235"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32"/>
      <c r="BA5" s="232"/>
      <c r="BB5" s="232"/>
      <c r="BC5" s="232"/>
      <c r="BD5" s="232"/>
      <c r="BE5" s="233"/>
      <c r="BF5" s="233"/>
      <c r="BG5" s="233"/>
      <c r="BH5" s="233"/>
      <c r="BI5" s="233"/>
      <c r="BJ5" s="233"/>
      <c r="BK5" s="233"/>
      <c r="BL5" s="233"/>
      <c r="BM5" s="233"/>
      <c r="BN5" s="233"/>
      <c r="BO5" s="233"/>
      <c r="BP5" s="233"/>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34"/>
    </row>
    <row r="6" spans="1:131" s="235"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32"/>
      <c r="BA6" s="232"/>
      <c r="BB6" s="232"/>
      <c r="BC6" s="232"/>
      <c r="BD6" s="232"/>
      <c r="BE6" s="233"/>
      <c r="BF6" s="233"/>
      <c r="BG6" s="233"/>
      <c r="BH6" s="233"/>
      <c r="BI6" s="233"/>
      <c r="BJ6" s="233"/>
      <c r="BK6" s="233"/>
      <c r="BL6" s="233"/>
      <c r="BM6" s="233"/>
      <c r="BN6" s="233"/>
      <c r="BO6" s="233"/>
      <c r="BP6" s="233"/>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34"/>
    </row>
    <row r="7" spans="1:131" s="235" customFormat="1" ht="26.25" customHeight="1" thickTop="1" x14ac:dyDescent="0.15">
      <c r="A7" s="236">
        <v>1</v>
      </c>
      <c r="B7" s="1083" t="s">
        <v>374</v>
      </c>
      <c r="C7" s="1084"/>
      <c r="D7" s="1084"/>
      <c r="E7" s="1084"/>
      <c r="F7" s="1084"/>
      <c r="G7" s="1084"/>
      <c r="H7" s="1084"/>
      <c r="I7" s="1084"/>
      <c r="J7" s="1084"/>
      <c r="K7" s="1084"/>
      <c r="L7" s="1084"/>
      <c r="M7" s="1084"/>
      <c r="N7" s="1084"/>
      <c r="O7" s="1084"/>
      <c r="P7" s="1085"/>
      <c r="Q7" s="1138">
        <v>6853</v>
      </c>
      <c r="R7" s="1139"/>
      <c r="S7" s="1139"/>
      <c r="T7" s="1139"/>
      <c r="U7" s="1139"/>
      <c r="V7" s="1139">
        <v>6645</v>
      </c>
      <c r="W7" s="1139"/>
      <c r="X7" s="1139"/>
      <c r="Y7" s="1139"/>
      <c r="Z7" s="1139"/>
      <c r="AA7" s="1139">
        <v>208</v>
      </c>
      <c r="AB7" s="1139"/>
      <c r="AC7" s="1139"/>
      <c r="AD7" s="1139"/>
      <c r="AE7" s="1140"/>
      <c r="AF7" s="1141">
        <v>187</v>
      </c>
      <c r="AG7" s="1142"/>
      <c r="AH7" s="1142"/>
      <c r="AI7" s="1142"/>
      <c r="AJ7" s="1143"/>
      <c r="AK7" s="1144">
        <v>0</v>
      </c>
      <c r="AL7" s="1145"/>
      <c r="AM7" s="1145"/>
      <c r="AN7" s="1145"/>
      <c r="AO7" s="1145"/>
      <c r="AP7" s="1145">
        <v>5665</v>
      </c>
      <c r="AQ7" s="1145"/>
      <c r="AR7" s="1145"/>
      <c r="AS7" s="1145"/>
      <c r="AT7" s="1145"/>
      <c r="AU7" s="1146"/>
      <c r="AV7" s="1146"/>
      <c r="AW7" s="1146"/>
      <c r="AX7" s="1146"/>
      <c r="AY7" s="1147"/>
      <c r="AZ7" s="232"/>
      <c r="BA7" s="232"/>
      <c r="BB7" s="232"/>
      <c r="BC7" s="232"/>
      <c r="BD7" s="232"/>
      <c r="BE7" s="233"/>
      <c r="BF7" s="233"/>
      <c r="BG7" s="233"/>
      <c r="BH7" s="233"/>
      <c r="BI7" s="233"/>
      <c r="BJ7" s="233"/>
      <c r="BK7" s="233"/>
      <c r="BL7" s="233"/>
      <c r="BM7" s="233"/>
      <c r="BN7" s="233"/>
      <c r="BO7" s="233"/>
      <c r="BP7" s="233"/>
      <c r="BQ7" s="236">
        <v>1</v>
      </c>
      <c r="BR7" s="237"/>
      <c r="BS7" s="1135" t="s">
        <v>554</v>
      </c>
      <c r="BT7" s="1136"/>
      <c r="BU7" s="1136"/>
      <c r="BV7" s="1136"/>
      <c r="BW7" s="1136"/>
      <c r="BX7" s="1136"/>
      <c r="BY7" s="1136"/>
      <c r="BZ7" s="1136"/>
      <c r="CA7" s="1136"/>
      <c r="CB7" s="1136"/>
      <c r="CC7" s="1136"/>
      <c r="CD7" s="1136"/>
      <c r="CE7" s="1136"/>
      <c r="CF7" s="1136"/>
      <c r="CG7" s="1148"/>
      <c r="CH7" s="1132">
        <v>2</v>
      </c>
      <c r="CI7" s="1133"/>
      <c r="CJ7" s="1133"/>
      <c r="CK7" s="1133"/>
      <c r="CL7" s="1134"/>
      <c r="CM7" s="1132">
        <v>28</v>
      </c>
      <c r="CN7" s="1133"/>
      <c r="CO7" s="1133"/>
      <c r="CP7" s="1133"/>
      <c r="CQ7" s="1134"/>
      <c r="CR7" s="1132" t="s">
        <v>553</v>
      </c>
      <c r="CS7" s="1133"/>
      <c r="CT7" s="1133"/>
      <c r="CU7" s="1133"/>
      <c r="CV7" s="1134"/>
      <c r="CW7" s="1132" t="s">
        <v>553</v>
      </c>
      <c r="CX7" s="1133"/>
      <c r="CY7" s="1133"/>
      <c r="CZ7" s="1133"/>
      <c r="DA7" s="1134"/>
      <c r="DB7" s="1132" t="s">
        <v>553</v>
      </c>
      <c r="DC7" s="1133"/>
      <c r="DD7" s="1133"/>
      <c r="DE7" s="1133"/>
      <c r="DF7" s="1134"/>
      <c r="DG7" s="1132" t="s">
        <v>553</v>
      </c>
      <c r="DH7" s="1133"/>
      <c r="DI7" s="1133"/>
      <c r="DJ7" s="1133"/>
      <c r="DK7" s="1134"/>
      <c r="DL7" s="1132" t="s">
        <v>553</v>
      </c>
      <c r="DM7" s="1133"/>
      <c r="DN7" s="1133"/>
      <c r="DO7" s="1133"/>
      <c r="DP7" s="1134"/>
      <c r="DQ7" s="1132" t="s">
        <v>553</v>
      </c>
      <c r="DR7" s="1133"/>
      <c r="DS7" s="1133"/>
      <c r="DT7" s="1133"/>
      <c r="DU7" s="1134"/>
      <c r="DV7" s="1135"/>
      <c r="DW7" s="1136"/>
      <c r="DX7" s="1136"/>
      <c r="DY7" s="1136"/>
      <c r="DZ7" s="1137"/>
      <c r="EA7" s="234"/>
    </row>
    <row r="8" spans="1:131" s="235" customFormat="1" ht="26.25" customHeight="1" x14ac:dyDescent="0.15">
      <c r="A8" s="238">
        <v>2</v>
      </c>
      <c r="B8" s="1066" t="s">
        <v>375</v>
      </c>
      <c r="C8" s="1067"/>
      <c r="D8" s="1067"/>
      <c r="E8" s="1067"/>
      <c r="F8" s="1067"/>
      <c r="G8" s="1067"/>
      <c r="H8" s="1067"/>
      <c r="I8" s="1067"/>
      <c r="J8" s="1067"/>
      <c r="K8" s="1067"/>
      <c r="L8" s="1067"/>
      <c r="M8" s="1067"/>
      <c r="N8" s="1067"/>
      <c r="O8" s="1067"/>
      <c r="P8" s="1068"/>
      <c r="Q8" s="1074">
        <v>3</v>
      </c>
      <c r="R8" s="1075"/>
      <c r="S8" s="1075"/>
      <c r="T8" s="1075"/>
      <c r="U8" s="1075"/>
      <c r="V8" s="1075">
        <v>3</v>
      </c>
      <c r="W8" s="1075"/>
      <c r="X8" s="1075"/>
      <c r="Y8" s="1075"/>
      <c r="Z8" s="1075"/>
      <c r="AA8" s="1075">
        <v>0</v>
      </c>
      <c r="AB8" s="1075"/>
      <c r="AC8" s="1075"/>
      <c r="AD8" s="1075"/>
      <c r="AE8" s="1076"/>
      <c r="AF8" s="1071">
        <v>0</v>
      </c>
      <c r="AG8" s="1072"/>
      <c r="AH8" s="1072"/>
      <c r="AI8" s="1072"/>
      <c r="AJ8" s="1073"/>
      <c r="AK8" s="1116">
        <v>0</v>
      </c>
      <c r="AL8" s="1117"/>
      <c r="AM8" s="1117"/>
      <c r="AN8" s="1117"/>
      <c r="AO8" s="1117"/>
      <c r="AP8" s="1117" t="s">
        <v>553</v>
      </c>
      <c r="AQ8" s="1117"/>
      <c r="AR8" s="1117"/>
      <c r="AS8" s="1117"/>
      <c r="AT8" s="1117"/>
      <c r="AU8" s="1118"/>
      <c r="AV8" s="1118"/>
      <c r="AW8" s="1118"/>
      <c r="AX8" s="1118"/>
      <c r="AY8" s="1119"/>
      <c r="AZ8" s="232"/>
      <c r="BA8" s="232"/>
      <c r="BB8" s="232"/>
      <c r="BC8" s="232"/>
      <c r="BD8" s="232"/>
      <c r="BE8" s="233"/>
      <c r="BF8" s="233"/>
      <c r="BG8" s="233"/>
      <c r="BH8" s="233"/>
      <c r="BI8" s="233"/>
      <c r="BJ8" s="233"/>
      <c r="BK8" s="233"/>
      <c r="BL8" s="233"/>
      <c r="BM8" s="233"/>
      <c r="BN8" s="233"/>
      <c r="BO8" s="233"/>
      <c r="BP8" s="233"/>
      <c r="BQ8" s="238">
        <v>2</v>
      </c>
      <c r="BR8" s="239"/>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34"/>
    </row>
    <row r="9" spans="1:131" s="235" customFormat="1" ht="26.25" customHeight="1" x14ac:dyDescent="0.15">
      <c r="A9" s="238">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32"/>
      <c r="BA9" s="232"/>
      <c r="BB9" s="232"/>
      <c r="BC9" s="232"/>
      <c r="BD9" s="232"/>
      <c r="BE9" s="233"/>
      <c r="BF9" s="233"/>
      <c r="BG9" s="233"/>
      <c r="BH9" s="233"/>
      <c r="BI9" s="233"/>
      <c r="BJ9" s="233"/>
      <c r="BK9" s="233"/>
      <c r="BL9" s="233"/>
      <c r="BM9" s="233"/>
      <c r="BN9" s="233"/>
      <c r="BO9" s="233"/>
      <c r="BP9" s="233"/>
      <c r="BQ9" s="238">
        <v>3</v>
      </c>
      <c r="BR9" s="239"/>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34"/>
    </row>
    <row r="10" spans="1:131" s="235" customFormat="1" ht="26.25" customHeight="1" x14ac:dyDescent="0.15">
      <c r="A10" s="238">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32"/>
      <c r="BA10" s="232"/>
      <c r="BB10" s="232"/>
      <c r="BC10" s="232"/>
      <c r="BD10" s="232"/>
      <c r="BE10" s="233"/>
      <c r="BF10" s="233"/>
      <c r="BG10" s="233"/>
      <c r="BH10" s="233"/>
      <c r="BI10" s="233"/>
      <c r="BJ10" s="233"/>
      <c r="BK10" s="233"/>
      <c r="BL10" s="233"/>
      <c r="BM10" s="233"/>
      <c r="BN10" s="233"/>
      <c r="BO10" s="233"/>
      <c r="BP10" s="233"/>
      <c r="BQ10" s="238">
        <v>4</v>
      </c>
      <c r="BR10" s="239"/>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34"/>
    </row>
    <row r="11" spans="1:131" s="235" customFormat="1" ht="26.25" customHeight="1" x14ac:dyDescent="0.15">
      <c r="A11" s="238">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32"/>
      <c r="BA11" s="232"/>
      <c r="BB11" s="232"/>
      <c r="BC11" s="232"/>
      <c r="BD11" s="232"/>
      <c r="BE11" s="233"/>
      <c r="BF11" s="233"/>
      <c r="BG11" s="233"/>
      <c r="BH11" s="233"/>
      <c r="BI11" s="233"/>
      <c r="BJ11" s="233"/>
      <c r="BK11" s="233"/>
      <c r="BL11" s="233"/>
      <c r="BM11" s="233"/>
      <c r="BN11" s="233"/>
      <c r="BO11" s="233"/>
      <c r="BP11" s="233"/>
      <c r="BQ11" s="238">
        <v>5</v>
      </c>
      <c r="BR11" s="239"/>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34"/>
    </row>
    <row r="12" spans="1:131" s="235" customFormat="1" ht="26.25" customHeight="1" x14ac:dyDescent="0.15">
      <c r="A12" s="238">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32"/>
      <c r="BA12" s="232"/>
      <c r="BB12" s="232"/>
      <c r="BC12" s="232"/>
      <c r="BD12" s="232"/>
      <c r="BE12" s="233"/>
      <c r="BF12" s="233"/>
      <c r="BG12" s="233"/>
      <c r="BH12" s="233"/>
      <c r="BI12" s="233"/>
      <c r="BJ12" s="233"/>
      <c r="BK12" s="233"/>
      <c r="BL12" s="233"/>
      <c r="BM12" s="233"/>
      <c r="BN12" s="233"/>
      <c r="BO12" s="233"/>
      <c r="BP12" s="233"/>
      <c r="BQ12" s="238">
        <v>6</v>
      </c>
      <c r="BR12" s="239"/>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34"/>
    </row>
    <row r="13" spans="1:131" s="235" customFormat="1" ht="26.25" customHeight="1" x14ac:dyDescent="0.15">
      <c r="A13" s="238">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32"/>
      <c r="BA13" s="232"/>
      <c r="BB13" s="232"/>
      <c r="BC13" s="232"/>
      <c r="BD13" s="232"/>
      <c r="BE13" s="233"/>
      <c r="BF13" s="233"/>
      <c r="BG13" s="233"/>
      <c r="BH13" s="233"/>
      <c r="BI13" s="233"/>
      <c r="BJ13" s="233"/>
      <c r="BK13" s="233"/>
      <c r="BL13" s="233"/>
      <c r="BM13" s="233"/>
      <c r="BN13" s="233"/>
      <c r="BO13" s="233"/>
      <c r="BP13" s="233"/>
      <c r="BQ13" s="238">
        <v>7</v>
      </c>
      <c r="BR13" s="239"/>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34"/>
    </row>
    <row r="14" spans="1:131" s="235" customFormat="1" ht="26.25" customHeight="1" x14ac:dyDescent="0.15">
      <c r="A14" s="238">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32"/>
      <c r="BA14" s="232"/>
      <c r="BB14" s="232"/>
      <c r="BC14" s="232"/>
      <c r="BD14" s="232"/>
      <c r="BE14" s="233"/>
      <c r="BF14" s="233"/>
      <c r="BG14" s="233"/>
      <c r="BH14" s="233"/>
      <c r="BI14" s="233"/>
      <c r="BJ14" s="233"/>
      <c r="BK14" s="233"/>
      <c r="BL14" s="233"/>
      <c r="BM14" s="233"/>
      <c r="BN14" s="233"/>
      <c r="BO14" s="233"/>
      <c r="BP14" s="233"/>
      <c r="BQ14" s="238">
        <v>8</v>
      </c>
      <c r="BR14" s="239"/>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34"/>
    </row>
    <row r="15" spans="1:131" s="235" customFormat="1" ht="26.25" customHeight="1" x14ac:dyDescent="0.15">
      <c r="A15" s="238">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32"/>
      <c r="BA15" s="232"/>
      <c r="BB15" s="232"/>
      <c r="BC15" s="232"/>
      <c r="BD15" s="232"/>
      <c r="BE15" s="233"/>
      <c r="BF15" s="233"/>
      <c r="BG15" s="233"/>
      <c r="BH15" s="233"/>
      <c r="BI15" s="233"/>
      <c r="BJ15" s="233"/>
      <c r="BK15" s="233"/>
      <c r="BL15" s="233"/>
      <c r="BM15" s="233"/>
      <c r="BN15" s="233"/>
      <c r="BO15" s="233"/>
      <c r="BP15" s="233"/>
      <c r="BQ15" s="238">
        <v>9</v>
      </c>
      <c r="BR15" s="239"/>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34"/>
    </row>
    <row r="16" spans="1:131" s="235" customFormat="1" ht="26.25" customHeight="1" x14ac:dyDescent="0.15">
      <c r="A16" s="238">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32"/>
      <c r="BA16" s="232"/>
      <c r="BB16" s="232"/>
      <c r="BC16" s="232"/>
      <c r="BD16" s="232"/>
      <c r="BE16" s="233"/>
      <c r="BF16" s="233"/>
      <c r="BG16" s="233"/>
      <c r="BH16" s="233"/>
      <c r="BI16" s="233"/>
      <c r="BJ16" s="233"/>
      <c r="BK16" s="233"/>
      <c r="BL16" s="233"/>
      <c r="BM16" s="233"/>
      <c r="BN16" s="233"/>
      <c r="BO16" s="233"/>
      <c r="BP16" s="233"/>
      <c r="BQ16" s="238">
        <v>10</v>
      </c>
      <c r="BR16" s="239"/>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34"/>
    </row>
    <row r="17" spans="1:131" s="235" customFormat="1" ht="26.25" customHeight="1" x14ac:dyDescent="0.15">
      <c r="A17" s="238">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32"/>
      <c r="BA17" s="232"/>
      <c r="BB17" s="232"/>
      <c r="BC17" s="232"/>
      <c r="BD17" s="232"/>
      <c r="BE17" s="233"/>
      <c r="BF17" s="233"/>
      <c r="BG17" s="233"/>
      <c r="BH17" s="233"/>
      <c r="BI17" s="233"/>
      <c r="BJ17" s="233"/>
      <c r="BK17" s="233"/>
      <c r="BL17" s="233"/>
      <c r="BM17" s="233"/>
      <c r="BN17" s="233"/>
      <c r="BO17" s="233"/>
      <c r="BP17" s="233"/>
      <c r="BQ17" s="238">
        <v>11</v>
      </c>
      <c r="BR17" s="239"/>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34"/>
    </row>
    <row r="18" spans="1:131" s="235" customFormat="1" ht="26.25" customHeight="1" x14ac:dyDescent="0.15">
      <c r="A18" s="238">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32"/>
      <c r="BA18" s="232"/>
      <c r="BB18" s="232"/>
      <c r="BC18" s="232"/>
      <c r="BD18" s="232"/>
      <c r="BE18" s="233"/>
      <c r="BF18" s="233"/>
      <c r="BG18" s="233"/>
      <c r="BH18" s="233"/>
      <c r="BI18" s="233"/>
      <c r="BJ18" s="233"/>
      <c r="BK18" s="233"/>
      <c r="BL18" s="233"/>
      <c r="BM18" s="233"/>
      <c r="BN18" s="233"/>
      <c r="BO18" s="233"/>
      <c r="BP18" s="233"/>
      <c r="BQ18" s="238">
        <v>12</v>
      </c>
      <c r="BR18" s="239"/>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34"/>
    </row>
    <row r="19" spans="1:131" s="235" customFormat="1" ht="26.25" customHeight="1" x14ac:dyDescent="0.15">
      <c r="A19" s="238">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32"/>
      <c r="BA19" s="232"/>
      <c r="BB19" s="232"/>
      <c r="BC19" s="232"/>
      <c r="BD19" s="232"/>
      <c r="BE19" s="233"/>
      <c r="BF19" s="233"/>
      <c r="BG19" s="233"/>
      <c r="BH19" s="233"/>
      <c r="BI19" s="233"/>
      <c r="BJ19" s="233"/>
      <c r="BK19" s="233"/>
      <c r="BL19" s="233"/>
      <c r="BM19" s="233"/>
      <c r="BN19" s="233"/>
      <c r="BO19" s="233"/>
      <c r="BP19" s="233"/>
      <c r="BQ19" s="238">
        <v>13</v>
      </c>
      <c r="BR19" s="239"/>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34"/>
    </row>
    <row r="20" spans="1:131" s="235" customFormat="1" ht="26.25" customHeight="1" x14ac:dyDescent="0.15">
      <c r="A20" s="238">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32"/>
      <c r="BA20" s="232"/>
      <c r="BB20" s="232"/>
      <c r="BC20" s="232"/>
      <c r="BD20" s="232"/>
      <c r="BE20" s="233"/>
      <c r="BF20" s="233"/>
      <c r="BG20" s="233"/>
      <c r="BH20" s="233"/>
      <c r="BI20" s="233"/>
      <c r="BJ20" s="233"/>
      <c r="BK20" s="233"/>
      <c r="BL20" s="233"/>
      <c r="BM20" s="233"/>
      <c r="BN20" s="233"/>
      <c r="BO20" s="233"/>
      <c r="BP20" s="233"/>
      <c r="BQ20" s="238">
        <v>14</v>
      </c>
      <c r="BR20" s="239"/>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34"/>
    </row>
    <row r="21" spans="1:131" s="235" customFormat="1" ht="26.25" customHeight="1" thickBot="1" x14ac:dyDescent="0.2">
      <c r="A21" s="238">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32"/>
      <c r="BA21" s="232"/>
      <c r="BB21" s="232"/>
      <c r="BC21" s="232"/>
      <c r="BD21" s="232"/>
      <c r="BE21" s="233"/>
      <c r="BF21" s="233"/>
      <c r="BG21" s="233"/>
      <c r="BH21" s="233"/>
      <c r="BI21" s="233"/>
      <c r="BJ21" s="233"/>
      <c r="BK21" s="233"/>
      <c r="BL21" s="233"/>
      <c r="BM21" s="233"/>
      <c r="BN21" s="233"/>
      <c r="BO21" s="233"/>
      <c r="BP21" s="233"/>
      <c r="BQ21" s="238">
        <v>15</v>
      </c>
      <c r="BR21" s="239"/>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34"/>
    </row>
    <row r="22" spans="1:131" s="235" customFormat="1" ht="26.25" customHeight="1" x14ac:dyDescent="0.15">
      <c r="A22" s="238">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33"/>
      <c r="BF22" s="233"/>
      <c r="BG22" s="233"/>
      <c r="BH22" s="233"/>
      <c r="BI22" s="233"/>
      <c r="BJ22" s="233"/>
      <c r="BK22" s="233"/>
      <c r="BL22" s="233"/>
      <c r="BM22" s="233"/>
      <c r="BN22" s="233"/>
      <c r="BO22" s="233"/>
      <c r="BP22" s="233"/>
      <c r="BQ22" s="238">
        <v>16</v>
      </c>
      <c r="BR22" s="239"/>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34"/>
    </row>
    <row r="23" spans="1:131" s="235" customFormat="1" ht="26.25" customHeight="1" thickBot="1" x14ac:dyDescent="0.2">
      <c r="A23" s="240" t="s">
        <v>377</v>
      </c>
      <c r="B23" s="973" t="s">
        <v>378</v>
      </c>
      <c r="C23" s="974"/>
      <c r="D23" s="974"/>
      <c r="E23" s="974"/>
      <c r="F23" s="974"/>
      <c r="G23" s="974"/>
      <c r="H23" s="974"/>
      <c r="I23" s="974"/>
      <c r="J23" s="974"/>
      <c r="K23" s="974"/>
      <c r="L23" s="974"/>
      <c r="M23" s="974"/>
      <c r="N23" s="974"/>
      <c r="O23" s="974"/>
      <c r="P23" s="984"/>
      <c r="Q23" s="1103">
        <f>SUM(Q7:U22)</f>
        <v>6856</v>
      </c>
      <c r="R23" s="1097"/>
      <c r="S23" s="1097"/>
      <c r="T23" s="1097"/>
      <c r="U23" s="1097"/>
      <c r="V23" s="1097">
        <f t="shared" ref="V23" si="0">SUM(V7:Z22)</f>
        <v>6648</v>
      </c>
      <c r="W23" s="1097"/>
      <c r="X23" s="1097"/>
      <c r="Y23" s="1097"/>
      <c r="Z23" s="1097"/>
      <c r="AA23" s="1097">
        <f t="shared" ref="AA23" si="1">SUM(AA7:AE22)</f>
        <v>208</v>
      </c>
      <c r="AB23" s="1097"/>
      <c r="AC23" s="1097"/>
      <c r="AD23" s="1097"/>
      <c r="AE23" s="1104"/>
      <c r="AF23" s="1105">
        <v>187</v>
      </c>
      <c r="AG23" s="1097"/>
      <c r="AH23" s="1097"/>
      <c r="AI23" s="1097"/>
      <c r="AJ23" s="1106"/>
      <c r="AK23" s="1107"/>
      <c r="AL23" s="1108"/>
      <c r="AM23" s="1108"/>
      <c r="AN23" s="1108"/>
      <c r="AO23" s="1108"/>
      <c r="AP23" s="1097">
        <f>SUM(AP7:AT22)</f>
        <v>5665</v>
      </c>
      <c r="AQ23" s="1097"/>
      <c r="AR23" s="1097"/>
      <c r="AS23" s="1097"/>
      <c r="AT23" s="1097"/>
      <c r="AU23" s="1098"/>
      <c r="AV23" s="1098"/>
      <c r="AW23" s="1098"/>
      <c r="AX23" s="1098"/>
      <c r="AY23" s="1099"/>
      <c r="AZ23" s="1100" t="s">
        <v>122</v>
      </c>
      <c r="BA23" s="1101"/>
      <c r="BB23" s="1101"/>
      <c r="BC23" s="1101"/>
      <c r="BD23" s="1102"/>
      <c r="BE23" s="233"/>
      <c r="BF23" s="233"/>
      <c r="BG23" s="233"/>
      <c r="BH23" s="233"/>
      <c r="BI23" s="233"/>
      <c r="BJ23" s="233"/>
      <c r="BK23" s="233"/>
      <c r="BL23" s="233"/>
      <c r="BM23" s="233"/>
      <c r="BN23" s="233"/>
      <c r="BO23" s="233"/>
      <c r="BP23" s="233"/>
      <c r="BQ23" s="238">
        <v>17</v>
      </c>
      <c r="BR23" s="239"/>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34"/>
    </row>
    <row r="24" spans="1:131" s="235" customFormat="1" ht="26.25" customHeight="1" x14ac:dyDescent="0.15">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32"/>
      <c r="BA24" s="232"/>
      <c r="BB24" s="232"/>
      <c r="BC24" s="232"/>
      <c r="BD24" s="232"/>
      <c r="BE24" s="233"/>
      <c r="BF24" s="233"/>
      <c r="BG24" s="233"/>
      <c r="BH24" s="233"/>
      <c r="BI24" s="233"/>
      <c r="BJ24" s="233"/>
      <c r="BK24" s="233"/>
      <c r="BL24" s="233"/>
      <c r="BM24" s="233"/>
      <c r="BN24" s="233"/>
      <c r="BO24" s="233"/>
      <c r="BP24" s="233"/>
      <c r="BQ24" s="238">
        <v>18</v>
      </c>
      <c r="BR24" s="239"/>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34"/>
    </row>
    <row r="25" spans="1:131" ht="26.25" customHeight="1" thickBot="1" x14ac:dyDescent="0.2">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32"/>
      <c r="BK25" s="232"/>
      <c r="BL25" s="232"/>
      <c r="BM25" s="232"/>
      <c r="BN25" s="232"/>
      <c r="BO25" s="241"/>
      <c r="BP25" s="241"/>
      <c r="BQ25" s="238">
        <v>19</v>
      </c>
      <c r="BR25" s="239"/>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30"/>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32"/>
      <c r="BK26" s="232"/>
      <c r="BL26" s="232"/>
      <c r="BM26" s="232"/>
      <c r="BN26" s="232"/>
      <c r="BO26" s="241"/>
      <c r="BP26" s="241"/>
      <c r="BQ26" s="238">
        <v>20</v>
      </c>
      <c r="BR26" s="239"/>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30"/>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32"/>
      <c r="BK27" s="232"/>
      <c r="BL27" s="232"/>
      <c r="BM27" s="232"/>
      <c r="BN27" s="232"/>
      <c r="BO27" s="241"/>
      <c r="BP27" s="241"/>
      <c r="BQ27" s="238">
        <v>21</v>
      </c>
      <c r="BR27" s="239"/>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30"/>
    </row>
    <row r="28" spans="1:131" ht="26.25" customHeight="1" thickTop="1" x14ac:dyDescent="0.15">
      <c r="A28" s="242">
        <v>1</v>
      </c>
      <c r="B28" s="1083" t="s">
        <v>389</v>
      </c>
      <c r="C28" s="1084"/>
      <c r="D28" s="1084"/>
      <c r="E28" s="1084"/>
      <c r="F28" s="1084"/>
      <c r="G28" s="1084"/>
      <c r="H28" s="1084"/>
      <c r="I28" s="1084"/>
      <c r="J28" s="1084"/>
      <c r="K28" s="1084"/>
      <c r="L28" s="1084"/>
      <c r="M28" s="1084"/>
      <c r="N28" s="1084"/>
      <c r="O28" s="1084"/>
      <c r="P28" s="1085"/>
      <c r="Q28" s="1086">
        <v>712</v>
      </c>
      <c r="R28" s="1087"/>
      <c r="S28" s="1087"/>
      <c r="T28" s="1087"/>
      <c r="U28" s="1087"/>
      <c r="V28" s="1087">
        <v>708</v>
      </c>
      <c r="W28" s="1087"/>
      <c r="X28" s="1087"/>
      <c r="Y28" s="1087"/>
      <c r="Z28" s="1087"/>
      <c r="AA28" s="1087">
        <v>4</v>
      </c>
      <c r="AB28" s="1087"/>
      <c r="AC28" s="1087"/>
      <c r="AD28" s="1087"/>
      <c r="AE28" s="1088"/>
      <c r="AF28" s="1089">
        <v>4</v>
      </c>
      <c r="AG28" s="1087"/>
      <c r="AH28" s="1087"/>
      <c r="AI28" s="1087"/>
      <c r="AJ28" s="1090"/>
      <c r="AK28" s="1078">
        <v>93</v>
      </c>
      <c r="AL28" s="1079"/>
      <c r="AM28" s="1079"/>
      <c r="AN28" s="1079"/>
      <c r="AO28" s="1079"/>
      <c r="AP28" s="1079" t="s">
        <v>553</v>
      </c>
      <c r="AQ28" s="1079"/>
      <c r="AR28" s="1079"/>
      <c r="AS28" s="1079"/>
      <c r="AT28" s="1079"/>
      <c r="AU28" s="1079" t="s">
        <v>553</v>
      </c>
      <c r="AV28" s="1079"/>
      <c r="AW28" s="1079"/>
      <c r="AX28" s="1079"/>
      <c r="AY28" s="1079"/>
      <c r="AZ28" s="1080" t="s">
        <v>553</v>
      </c>
      <c r="BA28" s="1080"/>
      <c r="BB28" s="1080"/>
      <c r="BC28" s="1080"/>
      <c r="BD28" s="1080"/>
      <c r="BE28" s="1081"/>
      <c r="BF28" s="1081"/>
      <c r="BG28" s="1081"/>
      <c r="BH28" s="1081"/>
      <c r="BI28" s="1082"/>
      <c r="BJ28" s="232"/>
      <c r="BK28" s="232"/>
      <c r="BL28" s="232"/>
      <c r="BM28" s="232"/>
      <c r="BN28" s="232"/>
      <c r="BO28" s="241"/>
      <c r="BP28" s="241"/>
      <c r="BQ28" s="238">
        <v>22</v>
      </c>
      <c r="BR28" s="239"/>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30"/>
    </row>
    <row r="29" spans="1:131" ht="26.25" customHeight="1" x14ac:dyDescent="0.15">
      <c r="A29" s="242">
        <v>2</v>
      </c>
      <c r="B29" s="1066" t="s">
        <v>390</v>
      </c>
      <c r="C29" s="1067"/>
      <c r="D29" s="1067"/>
      <c r="E29" s="1067"/>
      <c r="F29" s="1067"/>
      <c r="G29" s="1067"/>
      <c r="H29" s="1067"/>
      <c r="I29" s="1067"/>
      <c r="J29" s="1067"/>
      <c r="K29" s="1067"/>
      <c r="L29" s="1067"/>
      <c r="M29" s="1067"/>
      <c r="N29" s="1067"/>
      <c r="O29" s="1067"/>
      <c r="P29" s="1068"/>
      <c r="Q29" s="1074">
        <v>135</v>
      </c>
      <c r="R29" s="1075"/>
      <c r="S29" s="1075"/>
      <c r="T29" s="1075"/>
      <c r="U29" s="1075"/>
      <c r="V29" s="1075">
        <v>134</v>
      </c>
      <c r="W29" s="1075"/>
      <c r="X29" s="1075"/>
      <c r="Y29" s="1075"/>
      <c r="Z29" s="1075"/>
      <c r="AA29" s="1075">
        <v>1</v>
      </c>
      <c r="AB29" s="1075"/>
      <c r="AC29" s="1075"/>
      <c r="AD29" s="1075"/>
      <c r="AE29" s="1076"/>
      <c r="AF29" s="1071" t="s">
        <v>122</v>
      </c>
      <c r="AG29" s="1072"/>
      <c r="AH29" s="1072"/>
      <c r="AI29" s="1072"/>
      <c r="AJ29" s="1073"/>
      <c r="AK29" s="1016">
        <v>48</v>
      </c>
      <c r="AL29" s="1007"/>
      <c r="AM29" s="1007"/>
      <c r="AN29" s="1007"/>
      <c r="AO29" s="1007"/>
      <c r="AP29" s="1007" t="s">
        <v>553</v>
      </c>
      <c r="AQ29" s="1007"/>
      <c r="AR29" s="1007"/>
      <c r="AS29" s="1007"/>
      <c r="AT29" s="1007"/>
      <c r="AU29" s="1007" t="s">
        <v>553</v>
      </c>
      <c r="AV29" s="1007"/>
      <c r="AW29" s="1007"/>
      <c r="AX29" s="1007"/>
      <c r="AY29" s="1007"/>
      <c r="AZ29" s="1077" t="s">
        <v>553</v>
      </c>
      <c r="BA29" s="1077"/>
      <c r="BB29" s="1077"/>
      <c r="BC29" s="1077"/>
      <c r="BD29" s="1077"/>
      <c r="BE29" s="1008"/>
      <c r="BF29" s="1008"/>
      <c r="BG29" s="1008"/>
      <c r="BH29" s="1008"/>
      <c r="BI29" s="1009"/>
      <c r="BJ29" s="232"/>
      <c r="BK29" s="232"/>
      <c r="BL29" s="232"/>
      <c r="BM29" s="232"/>
      <c r="BN29" s="232"/>
      <c r="BO29" s="241"/>
      <c r="BP29" s="241"/>
      <c r="BQ29" s="238">
        <v>23</v>
      </c>
      <c r="BR29" s="239"/>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30"/>
    </row>
    <row r="30" spans="1:131" ht="26.25" customHeight="1" x14ac:dyDescent="0.15">
      <c r="A30" s="242">
        <v>3</v>
      </c>
      <c r="B30" s="1066" t="s">
        <v>391</v>
      </c>
      <c r="C30" s="1067"/>
      <c r="D30" s="1067"/>
      <c r="E30" s="1067"/>
      <c r="F30" s="1067"/>
      <c r="G30" s="1067"/>
      <c r="H30" s="1067"/>
      <c r="I30" s="1067"/>
      <c r="J30" s="1067"/>
      <c r="K30" s="1067"/>
      <c r="L30" s="1067"/>
      <c r="M30" s="1067"/>
      <c r="N30" s="1067"/>
      <c r="O30" s="1067"/>
      <c r="P30" s="1068"/>
      <c r="Q30" s="1074">
        <v>1279</v>
      </c>
      <c r="R30" s="1075"/>
      <c r="S30" s="1075"/>
      <c r="T30" s="1075"/>
      <c r="U30" s="1075"/>
      <c r="V30" s="1075">
        <v>1182</v>
      </c>
      <c r="W30" s="1075"/>
      <c r="X30" s="1075"/>
      <c r="Y30" s="1075"/>
      <c r="Z30" s="1075"/>
      <c r="AA30" s="1075">
        <v>97</v>
      </c>
      <c r="AB30" s="1075"/>
      <c r="AC30" s="1075"/>
      <c r="AD30" s="1075"/>
      <c r="AE30" s="1076"/>
      <c r="AF30" s="1071">
        <v>97</v>
      </c>
      <c r="AG30" s="1072"/>
      <c r="AH30" s="1072"/>
      <c r="AI30" s="1072"/>
      <c r="AJ30" s="1073"/>
      <c r="AK30" s="1016">
        <v>199</v>
      </c>
      <c r="AL30" s="1007"/>
      <c r="AM30" s="1007"/>
      <c r="AN30" s="1007"/>
      <c r="AO30" s="1007"/>
      <c r="AP30" s="1007" t="s">
        <v>553</v>
      </c>
      <c r="AQ30" s="1007"/>
      <c r="AR30" s="1007"/>
      <c r="AS30" s="1007"/>
      <c r="AT30" s="1007"/>
      <c r="AU30" s="1007" t="s">
        <v>553</v>
      </c>
      <c r="AV30" s="1007"/>
      <c r="AW30" s="1007"/>
      <c r="AX30" s="1007"/>
      <c r="AY30" s="1007"/>
      <c r="AZ30" s="1077" t="s">
        <v>553</v>
      </c>
      <c r="BA30" s="1077"/>
      <c r="BB30" s="1077"/>
      <c r="BC30" s="1077"/>
      <c r="BD30" s="1077"/>
      <c r="BE30" s="1008"/>
      <c r="BF30" s="1008"/>
      <c r="BG30" s="1008"/>
      <c r="BH30" s="1008"/>
      <c r="BI30" s="1009"/>
      <c r="BJ30" s="232"/>
      <c r="BK30" s="232"/>
      <c r="BL30" s="232"/>
      <c r="BM30" s="232"/>
      <c r="BN30" s="232"/>
      <c r="BO30" s="241"/>
      <c r="BP30" s="241"/>
      <c r="BQ30" s="238">
        <v>24</v>
      </c>
      <c r="BR30" s="239"/>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30"/>
    </row>
    <row r="31" spans="1:131" ht="26.25" customHeight="1" x14ac:dyDescent="0.15">
      <c r="A31" s="242">
        <v>4</v>
      </c>
      <c r="B31" s="1066" t="s">
        <v>392</v>
      </c>
      <c r="C31" s="1067"/>
      <c r="D31" s="1067"/>
      <c r="E31" s="1067"/>
      <c r="F31" s="1067"/>
      <c r="G31" s="1067"/>
      <c r="H31" s="1067"/>
      <c r="I31" s="1067"/>
      <c r="J31" s="1067"/>
      <c r="K31" s="1067"/>
      <c r="L31" s="1067"/>
      <c r="M31" s="1067"/>
      <c r="N31" s="1067"/>
      <c r="O31" s="1067"/>
      <c r="P31" s="1068"/>
      <c r="Q31" s="1074">
        <v>2</v>
      </c>
      <c r="R31" s="1075"/>
      <c r="S31" s="1075"/>
      <c r="T31" s="1075"/>
      <c r="U31" s="1075"/>
      <c r="V31" s="1075">
        <v>2</v>
      </c>
      <c r="W31" s="1075"/>
      <c r="X31" s="1075"/>
      <c r="Y31" s="1075"/>
      <c r="Z31" s="1075"/>
      <c r="AA31" s="1075">
        <v>0</v>
      </c>
      <c r="AB31" s="1075"/>
      <c r="AC31" s="1075"/>
      <c r="AD31" s="1075"/>
      <c r="AE31" s="1076"/>
      <c r="AF31" s="1071" t="s">
        <v>122</v>
      </c>
      <c r="AG31" s="1072"/>
      <c r="AH31" s="1072"/>
      <c r="AI31" s="1072"/>
      <c r="AJ31" s="1073"/>
      <c r="AK31" s="1016" t="s">
        <v>553</v>
      </c>
      <c r="AL31" s="1007"/>
      <c r="AM31" s="1007"/>
      <c r="AN31" s="1007"/>
      <c r="AO31" s="1007"/>
      <c r="AP31" s="1007" t="s">
        <v>553</v>
      </c>
      <c r="AQ31" s="1007"/>
      <c r="AR31" s="1007"/>
      <c r="AS31" s="1007"/>
      <c r="AT31" s="1007"/>
      <c r="AU31" s="1007" t="s">
        <v>553</v>
      </c>
      <c r="AV31" s="1007"/>
      <c r="AW31" s="1007"/>
      <c r="AX31" s="1007"/>
      <c r="AY31" s="1007"/>
      <c r="AZ31" s="1077" t="s">
        <v>553</v>
      </c>
      <c r="BA31" s="1077"/>
      <c r="BB31" s="1077"/>
      <c r="BC31" s="1077"/>
      <c r="BD31" s="1077"/>
      <c r="BE31" s="1008"/>
      <c r="BF31" s="1008"/>
      <c r="BG31" s="1008"/>
      <c r="BH31" s="1008"/>
      <c r="BI31" s="1009"/>
      <c r="BJ31" s="232"/>
      <c r="BK31" s="232"/>
      <c r="BL31" s="232"/>
      <c r="BM31" s="232"/>
      <c r="BN31" s="232"/>
      <c r="BO31" s="241"/>
      <c r="BP31" s="241"/>
      <c r="BQ31" s="238">
        <v>25</v>
      </c>
      <c r="BR31" s="239"/>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30"/>
    </row>
    <row r="32" spans="1:131" ht="26.25" customHeight="1" x14ac:dyDescent="0.15">
      <c r="A32" s="242">
        <v>5</v>
      </c>
      <c r="B32" s="1066" t="s">
        <v>393</v>
      </c>
      <c r="C32" s="1067"/>
      <c r="D32" s="1067"/>
      <c r="E32" s="1067"/>
      <c r="F32" s="1067"/>
      <c r="G32" s="1067"/>
      <c r="H32" s="1067"/>
      <c r="I32" s="1067"/>
      <c r="J32" s="1067"/>
      <c r="K32" s="1067"/>
      <c r="L32" s="1067"/>
      <c r="M32" s="1067"/>
      <c r="N32" s="1067"/>
      <c r="O32" s="1067"/>
      <c r="P32" s="1068"/>
      <c r="Q32" s="1074">
        <v>465</v>
      </c>
      <c r="R32" s="1075"/>
      <c r="S32" s="1075"/>
      <c r="T32" s="1075"/>
      <c r="U32" s="1075"/>
      <c r="V32" s="1075">
        <v>311</v>
      </c>
      <c r="W32" s="1075"/>
      <c r="X32" s="1075"/>
      <c r="Y32" s="1075"/>
      <c r="Z32" s="1075"/>
      <c r="AA32" s="1075">
        <v>154</v>
      </c>
      <c r="AB32" s="1075"/>
      <c r="AC32" s="1075"/>
      <c r="AD32" s="1075"/>
      <c r="AE32" s="1076"/>
      <c r="AF32" s="1071">
        <v>41</v>
      </c>
      <c r="AG32" s="1072"/>
      <c r="AH32" s="1072"/>
      <c r="AI32" s="1072"/>
      <c r="AJ32" s="1073"/>
      <c r="AK32" s="1016">
        <v>182</v>
      </c>
      <c r="AL32" s="1007"/>
      <c r="AM32" s="1007"/>
      <c r="AN32" s="1007"/>
      <c r="AO32" s="1007"/>
      <c r="AP32" s="1007">
        <v>2004</v>
      </c>
      <c r="AQ32" s="1007"/>
      <c r="AR32" s="1007"/>
      <c r="AS32" s="1007"/>
      <c r="AT32" s="1007"/>
      <c r="AU32" s="1007">
        <v>850</v>
      </c>
      <c r="AV32" s="1007"/>
      <c r="AW32" s="1007"/>
      <c r="AX32" s="1007"/>
      <c r="AY32" s="1007"/>
      <c r="AZ32" s="1077" t="s">
        <v>553</v>
      </c>
      <c r="BA32" s="1077"/>
      <c r="BB32" s="1077"/>
      <c r="BC32" s="1077"/>
      <c r="BD32" s="1077"/>
      <c r="BE32" s="1008" t="s">
        <v>394</v>
      </c>
      <c r="BF32" s="1008"/>
      <c r="BG32" s="1008"/>
      <c r="BH32" s="1008"/>
      <c r="BI32" s="1009"/>
      <c r="BJ32" s="232"/>
      <c r="BK32" s="232"/>
      <c r="BL32" s="232"/>
      <c r="BM32" s="232"/>
      <c r="BN32" s="232"/>
      <c r="BO32" s="241"/>
      <c r="BP32" s="241"/>
      <c r="BQ32" s="238">
        <v>26</v>
      </c>
      <c r="BR32" s="239"/>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30"/>
    </row>
    <row r="33" spans="1:131" ht="26.25" customHeight="1" x14ac:dyDescent="0.15">
      <c r="A33" s="242">
        <v>6</v>
      </c>
      <c r="B33" s="1066" t="s">
        <v>395</v>
      </c>
      <c r="C33" s="1067"/>
      <c r="D33" s="1067"/>
      <c r="E33" s="1067"/>
      <c r="F33" s="1067"/>
      <c r="G33" s="1067"/>
      <c r="H33" s="1067"/>
      <c r="I33" s="1067"/>
      <c r="J33" s="1067"/>
      <c r="K33" s="1067"/>
      <c r="L33" s="1067"/>
      <c r="M33" s="1067"/>
      <c r="N33" s="1067"/>
      <c r="O33" s="1067"/>
      <c r="P33" s="1068"/>
      <c r="Q33" s="1074">
        <v>260</v>
      </c>
      <c r="R33" s="1075"/>
      <c r="S33" s="1075"/>
      <c r="T33" s="1075"/>
      <c r="U33" s="1075"/>
      <c r="V33" s="1075">
        <v>96</v>
      </c>
      <c r="W33" s="1075"/>
      <c r="X33" s="1075"/>
      <c r="Y33" s="1075"/>
      <c r="Z33" s="1075"/>
      <c r="AA33" s="1075">
        <v>164</v>
      </c>
      <c r="AB33" s="1075"/>
      <c r="AC33" s="1075"/>
      <c r="AD33" s="1075"/>
      <c r="AE33" s="1076"/>
      <c r="AF33" s="1071">
        <v>164</v>
      </c>
      <c r="AG33" s="1072"/>
      <c r="AH33" s="1072"/>
      <c r="AI33" s="1072"/>
      <c r="AJ33" s="1073"/>
      <c r="AK33" s="1016">
        <v>168</v>
      </c>
      <c r="AL33" s="1007"/>
      <c r="AM33" s="1007"/>
      <c r="AN33" s="1007"/>
      <c r="AO33" s="1007"/>
      <c r="AP33" s="1007">
        <v>1303</v>
      </c>
      <c r="AQ33" s="1007"/>
      <c r="AR33" s="1007"/>
      <c r="AS33" s="1007"/>
      <c r="AT33" s="1007"/>
      <c r="AU33" s="1007">
        <v>1239</v>
      </c>
      <c r="AV33" s="1007"/>
      <c r="AW33" s="1007"/>
      <c r="AX33" s="1007"/>
      <c r="AY33" s="1007"/>
      <c r="AZ33" s="1077" t="s">
        <v>553</v>
      </c>
      <c r="BA33" s="1077"/>
      <c r="BB33" s="1077"/>
      <c r="BC33" s="1077"/>
      <c r="BD33" s="1077"/>
      <c r="BE33" s="1008" t="s">
        <v>396</v>
      </c>
      <c r="BF33" s="1008"/>
      <c r="BG33" s="1008"/>
      <c r="BH33" s="1008"/>
      <c r="BI33" s="1009"/>
      <c r="BJ33" s="232"/>
      <c r="BK33" s="232"/>
      <c r="BL33" s="232"/>
      <c r="BM33" s="232"/>
      <c r="BN33" s="232"/>
      <c r="BO33" s="241"/>
      <c r="BP33" s="241"/>
      <c r="BQ33" s="238">
        <v>27</v>
      </c>
      <c r="BR33" s="239"/>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30"/>
    </row>
    <row r="34" spans="1:131" ht="26.25" customHeight="1" x14ac:dyDescent="0.15">
      <c r="A34" s="242">
        <v>7</v>
      </c>
      <c r="B34" s="1066" t="s">
        <v>397</v>
      </c>
      <c r="C34" s="1067"/>
      <c r="D34" s="1067"/>
      <c r="E34" s="1067"/>
      <c r="F34" s="1067"/>
      <c r="G34" s="1067"/>
      <c r="H34" s="1067"/>
      <c r="I34" s="1067"/>
      <c r="J34" s="1067"/>
      <c r="K34" s="1067"/>
      <c r="L34" s="1067"/>
      <c r="M34" s="1067"/>
      <c r="N34" s="1067"/>
      <c r="O34" s="1067"/>
      <c r="P34" s="1068"/>
      <c r="Q34" s="1074">
        <v>7</v>
      </c>
      <c r="R34" s="1075"/>
      <c r="S34" s="1075"/>
      <c r="T34" s="1075"/>
      <c r="U34" s="1075"/>
      <c r="V34" s="1075">
        <v>7</v>
      </c>
      <c r="W34" s="1075"/>
      <c r="X34" s="1075"/>
      <c r="Y34" s="1075"/>
      <c r="Z34" s="1075"/>
      <c r="AA34" s="1075">
        <v>0</v>
      </c>
      <c r="AB34" s="1075"/>
      <c r="AC34" s="1075"/>
      <c r="AD34" s="1075"/>
      <c r="AE34" s="1076"/>
      <c r="AF34" s="1071" t="s">
        <v>122</v>
      </c>
      <c r="AG34" s="1072"/>
      <c r="AH34" s="1072"/>
      <c r="AI34" s="1072"/>
      <c r="AJ34" s="1073"/>
      <c r="AK34" s="1016">
        <v>0</v>
      </c>
      <c r="AL34" s="1007"/>
      <c r="AM34" s="1007"/>
      <c r="AN34" s="1007"/>
      <c r="AO34" s="1007"/>
      <c r="AP34" s="1007" t="s">
        <v>553</v>
      </c>
      <c r="AQ34" s="1007"/>
      <c r="AR34" s="1007"/>
      <c r="AS34" s="1007"/>
      <c r="AT34" s="1007"/>
      <c r="AU34" s="1007" t="s">
        <v>553</v>
      </c>
      <c r="AV34" s="1007"/>
      <c r="AW34" s="1007"/>
      <c r="AX34" s="1007"/>
      <c r="AY34" s="1007"/>
      <c r="AZ34" s="1077" t="s">
        <v>553</v>
      </c>
      <c r="BA34" s="1077"/>
      <c r="BB34" s="1077"/>
      <c r="BC34" s="1077"/>
      <c r="BD34" s="1077"/>
      <c r="BE34" s="1008" t="s">
        <v>396</v>
      </c>
      <c r="BF34" s="1008"/>
      <c r="BG34" s="1008"/>
      <c r="BH34" s="1008"/>
      <c r="BI34" s="1009"/>
      <c r="BJ34" s="232"/>
      <c r="BK34" s="232"/>
      <c r="BL34" s="232"/>
      <c r="BM34" s="232"/>
      <c r="BN34" s="232"/>
      <c r="BO34" s="241"/>
      <c r="BP34" s="241"/>
      <c r="BQ34" s="238">
        <v>28</v>
      </c>
      <c r="BR34" s="239"/>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30"/>
    </row>
    <row r="35" spans="1:131" ht="26.25" customHeight="1" x14ac:dyDescent="0.15">
      <c r="A35" s="242">
        <v>8</v>
      </c>
      <c r="B35" s="1066" t="s">
        <v>398</v>
      </c>
      <c r="C35" s="1067"/>
      <c r="D35" s="1067"/>
      <c r="E35" s="1067"/>
      <c r="F35" s="1067"/>
      <c r="G35" s="1067"/>
      <c r="H35" s="1067"/>
      <c r="I35" s="1067"/>
      <c r="J35" s="1067"/>
      <c r="K35" s="1067"/>
      <c r="L35" s="1067"/>
      <c r="M35" s="1067"/>
      <c r="N35" s="1067"/>
      <c r="O35" s="1067"/>
      <c r="P35" s="1068"/>
      <c r="Q35" s="1074">
        <v>6</v>
      </c>
      <c r="R35" s="1075"/>
      <c r="S35" s="1075"/>
      <c r="T35" s="1075"/>
      <c r="U35" s="1075"/>
      <c r="V35" s="1075">
        <v>6</v>
      </c>
      <c r="W35" s="1075"/>
      <c r="X35" s="1075"/>
      <c r="Y35" s="1075"/>
      <c r="Z35" s="1075"/>
      <c r="AA35" s="1075">
        <v>0</v>
      </c>
      <c r="AB35" s="1075"/>
      <c r="AC35" s="1075"/>
      <c r="AD35" s="1075"/>
      <c r="AE35" s="1076"/>
      <c r="AF35" s="1071" t="s">
        <v>122</v>
      </c>
      <c r="AG35" s="1072"/>
      <c r="AH35" s="1072"/>
      <c r="AI35" s="1072"/>
      <c r="AJ35" s="1073"/>
      <c r="AK35" s="1016">
        <v>2</v>
      </c>
      <c r="AL35" s="1007"/>
      <c r="AM35" s="1007"/>
      <c r="AN35" s="1007"/>
      <c r="AO35" s="1007"/>
      <c r="AP35" s="1007" t="s">
        <v>553</v>
      </c>
      <c r="AQ35" s="1007"/>
      <c r="AR35" s="1007"/>
      <c r="AS35" s="1007"/>
      <c r="AT35" s="1007"/>
      <c r="AU35" s="1007" t="s">
        <v>553</v>
      </c>
      <c r="AV35" s="1007"/>
      <c r="AW35" s="1007"/>
      <c r="AX35" s="1007"/>
      <c r="AY35" s="1007"/>
      <c r="AZ35" s="1077" t="s">
        <v>553</v>
      </c>
      <c r="BA35" s="1077"/>
      <c r="BB35" s="1077"/>
      <c r="BC35" s="1077"/>
      <c r="BD35" s="1077"/>
      <c r="BE35" s="1008" t="s">
        <v>396</v>
      </c>
      <c r="BF35" s="1008"/>
      <c r="BG35" s="1008"/>
      <c r="BH35" s="1008"/>
      <c r="BI35" s="1009"/>
      <c r="BJ35" s="232"/>
      <c r="BK35" s="232"/>
      <c r="BL35" s="232"/>
      <c r="BM35" s="232"/>
      <c r="BN35" s="232"/>
      <c r="BO35" s="241"/>
      <c r="BP35" s="241"/>
      <c r="BQ35" s="238">
        <v>29</v>
      </c>
      <c r="BR35" s="239"/>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30"/>
    </row>
    <row r="36" spans="1:131" ht="26.25" customHeight="1" x14ac:dyDescent="0.15">
      <c r="A36" s="242">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32"/>
      <c r="BK36" s="232"/>
      <c r="BL36" s="232"/>
      <c r="BM36" s="232"/>
      <c r="BN36" s="232"/>
      <c r="BO36" s="241"/>
      <c r="BP36" s="241"/>
      <c r="BQ36" s="238">
        <v>30</v>
      </c>
      <c r="BR36" s="239"/>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30"/>
    </row>
    <row r="37" spans="1:131" ht="26.25" customHeight="1" x14ac:dyDescent="0.15">
      <c r="A37" s="242">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32"/>
      <c r="BK37" s="232"/>
      <c r="BL37" s="232"/>
      <c r="BM37" s="232"/>
      <c r="BN37" s="232"/>
      <c r="BO37" s="241"/>
      <c r="BP37" s="241"/>
      <c r="BQ37" s="238">
        <v>31</v>
      </c>
      <c r="BR37" s="239"/>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30"/>
    </row>
    <row r="38" spans="1:131" ht="26.25" customHeight="1" x14ac:dyDescent="0.15">
      <c r="A38" s="242">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32"/>
      <c r="BK38" s="232"/>
      <c r="BL38" s="232"/>
      <c r="BM38" s="232"/>
      <c r="BN38" s="232"/>
      <c r="BO38" s="241"/>
      <c r="BP38" s="241"/>
      <c r="BQ38" s="238">
        <v>32</v>
      </c>
      <c r="BR38" s="239"/>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30"/>
    </row>
    <row r="39" spans="1:131" ht="26.25" customHeight="1" x14ac:dyDescent="0.15">
      <c r="A39" s="242">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32"/>
      <c r="BK39" s="232"/>
      <c r="BL39" s="232"/>
      <c r="BM39" s="232"/>
      <c r="BN39" s="232"/>
      <c r="BO39" s="241"/>
      <c r="BP39" s="241"/>
      <c r="BQ39" s="238">
        <v>33</v>
      </c>
      <c r="BR39" s="239"/>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30"/>
    </row>
    <row r="40" spans="1:131" ht="26.25" customHeight="1" x14ac:dyDescent="0.15">
      <c r="A40" s="238">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32"/>
      <c r="BK40" s="232"/>
      <c r="BL40" s="232"/>
      <c r="BM40" s="232"/>
      <c r="BN40" s="232"/>
      <c r="BO40" s="241"/>
      <c r="BP40" s="241"/>
      <c r="BQ40" s="238">
        <v>34</v>
      </c>
      <c r="BR40" s="239"/>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30"/>
    </row>
    <row r="41" spans="1:131" ht="26.25" customHeight="1" x14ac:dyDescent="0.15">
      <c r="A41" s="238">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32"/>
      <c r="BK41" s="232"/>
      <c r="BL41" s="232"/>
      <c r="BM41" s="232"/>
      <c r="BN41" s="232"/>
      <c r="BO41" s="241"/>
      <c r="BP41" s="241"/>
      <c r="BQ41" s="238">
        <v>35</v>
      </c>
      <c r="BR41" s="239"/>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30"/>
    </row>
    <row r="42" spans="1:131" ht="26.25" customHeight="1" x14ac:dyDescent="0.15">
      <c r="A42" s="238">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32"/>
      <c r="BK42" s="232"/>
      <c r="BL42" s="232"/>
      <c r="BM42" s="232"/>
      <c r="BN42" s="232"/>
      <c r="BO42" s="241"/>
      <c r="BP42" s="241"/>
      <c r="BQ42" s="238">
        <v>36</v>
      </c>
      <c r="BR42" s="239"/>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30"/>
    </row>
    <row r="43" spans="1:131" ht="26.25" customHeight="1" x14ac:dyDescent="0.15">
      <c r="A43" s="238">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32"/>
      <c r="BK43" s="232"/>
      <c r="BL43" s="232"/>
      <c r="BM43" s="232"/>
      <c r="BN43" s="232"/>
      <c r="BO43" s="241"/>
      <c r="BP43" s="241"/>
      <c r="BQ43" s="238">
        <v>37</v>
      </c>
      <c r="BR43" s="239"/>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30"/>
    </row>
    <row r="44" spans="1:131" ht="26.25" customHeight="1" x14ac:dyDescent="0.15">
      <c r="A44" s="238">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32"/>
      <c r="BK44" s="232"/>
      <c r="BL44" s="232"/>
      <c r="BM44" s="232"/>
      <c r="BN44" s="232"/>
      <c r="BO44" s="241"/>
      <c r="BP44" s="241"/>
      <c r="BQ44" s="238">
        <v>38</v>
      </c>
      <c r="BR44" s="239"/>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30"/>
    </row>
    <row r="45" spans="1:131" ht="26.25" customHeight="1" x14ac:dyDescent="0.15">
      <c r="A45" s="238">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32"/>
      <c r="BK45" s="232"/>
      <c r="BL45" s="232"/>
      <c r="BM45" s="232"/>
      <c r="BN45" s="232"/>
      <c r="BO45" s="241"/>
      <c r="BP45" s="241"/>
      <c r="BQ45" s="238">
        <v>39</v>
      </c>
      <c r="BR45" s="239"/>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30"/>
    </row>
    <row r="46" spans="1:131" ht="26.25" customHeight="1" x14ac:dyDescent="0.15">
      <c r="A46" s="238">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32"/>
      <c r="BK46" s="232"/>
      <c r="BL46" s="232"/>
      <c r="BM46" s="232"/>
      <c r="BN46" s="232"/>
      <c r="BO46" s="241"/>
      <c r="BP46" s="241"/>
      <c r="BQ46" s="238">
        <v>40</v>
      </c>
      <c r="BR46" s="239"/>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30"/>
    </row>
    <row r="47" spans="1:131" ht="26.25" customHeight="1" x14ac:dyDescent="0.15">
      <c r="A47" s="238">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32"/>
      <c r="BK47" s="232"/>
      <c r="BL47" s="232"/>
      <c r="BM47" s="232"/>
      <c r="BN47" s="232"/>
      <c r="BO47" s="241"/>
      <c r="BP47" s="241"/>
      <c r="BQ47" s="238">
        <v>41</v>
      </c>
      <c r="BR47" s="239"/>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30"/>
    </row>
    <row r="48" spans="1:131" ht="26.25" customHeight="1" x14ac:dyDescent="0.15">
      <c r="A48" s="238">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32"/>
      <c r="BK48" s="232"/>
      <c r="BL48" s="232"/>
      <c r="BM48" s="232"/>
      <c r="BN48" s="232"/>
      <c r="BO48" s="241"/>
      <c r="BP48" s="241"/>
      <c r="BQ48" s="238">
        <v>42</v>
      </c>
      <c r="BR48" s="239"/>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30"/>
    </row>
    <row r="49" spans="1:131" ht="26.25" customHeight="1" x14ac:dyDescent="0.15">
      <c r="A49" s="238">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32"/>
      <c r="BK49" s="232"/>
      <c r="BL49" s="232"/>
      <c r="BM49" s="232"/>
      <c r="BN49" s="232"/>
      <c r="BO49" s="241"/>
      <c r="BP49" s="241"/>
      <c r="BQ49" s="238">
        <v>43</v>
      </c>
      <c r="BR49" s="239"/>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30"/>
    </row>
    <row r="50" spans="1:131" ht="26.25" customHeight="1" x14ac:dyDescent="0.15">
      <c r="A50" s="238">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32"/>
      <c r="BK50" s="232"/>
      <c r="BL50" s="232"/>
      <c r="BM50" s="232"/>
      <c r="BN50" s="232"/>
      <c r="BO50" s="241"/>
      <c r="BP50" s="241"/>
      <c r="BQ50" s="238">
        <v>44</v>
      </c>
      <c r="BR50" s="239"/>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30"/>
    </row>
    <row r="51" spans="1:131" ht="26.25" customHeight="1" x14ac:dyDescent="0.15">
      <c r="A51" s="238">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32"/>
      <c r="BK51" s="232"/>
      <c r="BL51" s="232"/>
      <c r="BM51" s="232"/>
      <c r="BN51" s="232"/>
      <c r="BO51" s="241"/>
      <c r="BP51" s="241"/>
      <c r="BQ51" s="238">
        <v>45</v>
      </c>
      <c r="BR51" s="239"/>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30"/>
    </row>
    <row r="52" spans="1:131" ht="26.25" customHeight="1" x14ac:dyDescent="0.15">
      <c r="A52" s="238">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32"/>
      <c r="BK52" s="232"/>
      <c r="BL52" s="232"/>
      <c r="BM52" s="232"/>
      <c r="BN52" s="232"/>
      <c r="BO52" s="241"/>
      <c r="BP52" s="241"/>
      <c r="BQ52" s="238">
        <v>46</v>
      </c>
      <c r="BR52" s="239"/>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30"/>
    </row>
    <row r="53" spans="1:131" ht="26.25" customHeight="1" x14ac:dyDescent="0.15">
      <c r="A53" s="238">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32"/>
      <c r="BK53" s="232"/>
      <c r="BL53" s="232"/>
      <c r="BM53" s="232"/>
      <c r="BN53" s="232"/>
      <c r="BO53" s="241"/>
      <c r="BP53" s="241"/>
      <c r="BQ53" s="238">
        <v>47</v>
      </c>
      <c r="BR53" s="239"/>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30"/>
    </row>
    <row r="54" spans="1:131" ht="26.25" customHeight="1" x14ac:dyDescent="0.15">
      <c r="A54" s="238">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32"/>
      <c r="BK54" s="232"/>
      <c r="BL54" s="232"/>
      <c r="BM54" s="232"/>
      <c r="BN54" s="232"/>
      <c r="BO54" s="241"/>
      <c r="BP54" s="241"/>
      <c r="BQ54" s="238">
        <v>48</v>
      </c>
      <c r="BR54" s="239"/>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30"/>
    </row>
    <row r="55" spans="1:131" ht="26.25" customHeight="1" x14ac:dyDescent="0.15">
      <c r="A55" s="238">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32"/>
      <c r="BK55" s="232"/>
      <c r="BL55" s="232"/>
      <c r="BM55" s="232"/>
      <c r="BN55" s="232"/>
      <c r="BO55" s="241"/>
      <c r="BP55" s="241"/>
      <c r="BQ55" s="238">
        <v>49</v>
      </c>
      <c r="BR55" s="239"/>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30"/>
    </row>
    <row r="56" spans="1:131" ht="26.25" customHeight="1" x14ac:dyDescent="0.15">
      <c r="A56" s="238">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32"/>
      <c r="BK56" s="232"/>
      <c r="BL56" s="232"/>
      <c r="BM56" s="232"/>
      <c r="BN56" s="232"/>
      <c r="BO56" s="241"/>
      <c r="BP56" s="241"/>
      <c r="BQ56" s="238">
        <v>50</v>
      </c>
      <c r="BR56" s="239"/>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30"/>
    </row>
    <row r="57" spans="1:131" ht="26.25" customHeight="1" x14ac:dyDescent="0.15">
      <c r="A57" s="238">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32"/>
      <c r="BK57" s="232"/>
      <c r="BL57" s="232"/>
      <c r="BM57" s="232"/>
      <c r="BN57" s="232"/>
      <c r="BO57" s="241"/>
      <c r="BP57" s="241"/>
      <c r="BQ57" s="238">
        <v>51</v>
      </c>
      <c r="BR57" s="239"/>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30"/>
    </row>
    <row r="58" spans="1:131" ht="26.25" customHeight="1" x14ac:dyDescent="0.15">
      <c r="A58" s="238">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32"/>
      <c r="BK58" s="232"/>
      <c r="BL58" s="232"/>
      <c r="BM58" s="232"/>
      <c r="BN58" s="232"/>
      <c r="BO58" s="241"/>
      <c r="BP58" s="241"/>
      <c r="BQ58" s="238">
        <v>52</v>
      </c>
      <c r="BR58" s="239"/>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30"/>
    </row>
    <row r="59" spans="1:131" ht="26.25" customHeight="1" x14ac:dyDescent="0.15">
      <c r="A59" s="238">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32"/>
      <c r="BK59" s="232"/>
      <c r="BL59" s="232"/>
      <c r="BM59" s="232"/>
      <c r="BN59" s="232"/>
      <c r="BO59" s="241"/>
      <c r="BP59" s="241"/>
      <c r="BQ59" s="238">
        <v>53</v>
      </c>
      <c r="BR59" s="239"/>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30"/>
    </row>
    <row r="60" spans="1:131" ht="26.25" customHeight="1" x14ac:dyDescent="0.15">
      <c r="A60" s="238">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32"/>
      <c r="BK60" s="232"/>
      <c r="BL60" s="232"/>
      <c r="BM60" s="232"/>
      <c r="BN60" s="232"/>
      <c r="BO60" s="241"/>
      <c r="BP60" s="241"/>
      <c r="BQ60" s="238">
        <v>54</v>
      </c>
      <c r="BR60" s="239"/>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30"/>
    </row>
    <row r="61" spans="1:131" ht="26.25" customHeight="1" thickBot="1" x14ac:dyDescent="0.2">
      <c r="A61" s="238">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32"/>
      <c r="BK61" s="232"/>
      <c r="BL61" s="232"/>
      <c r="BM61" s="232"/>
      <c r="BN61" s="232"/>
      <c r="BO61" s="241"/>
      <c r="BP61" s="241"/>
      <c r="BQ61" s="238">
        <v>55</v>
      </c>
      <c r="BR61" s="239"/>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30"/>
    </row>
    <row r="62" spans="1:131" ht="26.25" customHeight="1" x14ac:dyDescent="0.15">
      <c r="A62" s="238">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399</v>
      </c>
      <c r="BK62" s="1064"/>
      <c r="BL62" s="1064"/>
      <c r="BM62" s="1064"/>
      <c r="BN62" s="1065"/>
      <c r="BO62" s="241"/>
      <c r="BP62" s="241"/>
      <c r="BQ62" s="238">
        <v>56</v>
      </c>
      <c r="BR62" s="239"/>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30"/>
    </row>
    <row r="63" spans="1:131" ht="26.25" customHeight="1" thickBot="1" x14ac:dyDescent="0.2">
      <c r="A63" s="240" t="s">
        <v>377</v>
      </c>
      <c r="B63" s="973" t="s">
        <v>400</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306</v>
      </c>
      <c r="AG63" s="995"/>
      <c r="AH63" s="995"/>
      <c r="AI63" s="995"/>
      <c r="AJ63" s="1058"/>
      <c r="AK63" s="1059"/>
      <c r="AL63" s="999"/>
      <c r="AM63" s="999"/>
      <c r="AN63" s="999"/>
      <c r="AO63" s="999"/>
      <c r="AP63" s="995">
        <f>SUM(AP28:AT62)</f>
        <v>3307</v>
      </c>
      <c r="AQ63" s="995"/>
      <c r="AR63" s="995"/>
      <c r="AS63" s="995"/>
      <c r="AT63" s="995"/>
      <c r="AU63" s="995">
        <f>SUM(AU28:AY62)</f>
        <v>2089</v>
      </c>
      <c r="AV63" s="995"/>
      <c r="AW63" s="995"/>
      <c r="AX63" s="995"/>
      <c r="AY63" s="995"/>
      <c r="AZ63" s="1053"/>
      <c r="BA63" s="1053"/>
      <c r="BB63" s="1053"/>
      <c r="BC63" s="1053"/>
      <c r="BD63" s="1053"/>
      <c r="BE63" s="996"/>
      <c r="BF63" s="996"/>
      <c r="BG63" s="996"/>
      <c r="BH63" s="996"/>
      <c r="BI63" s="997"/>
      <c r="BJ63" s="1054" t="s">
        <v>122</v>
      </c>
      <c r="BK63" s="989"/>
      <c r="BL63" s="989"/>
      <c r="BM63" s="989"/>
      <c r="BN63" s="1055"/>
      <c r="BO63" s="241"/>
      <c r="BP63" s="241"/>
      <c r="BQ63" s="238">
        <v>57</v>
      </c>
      <c r="BR63" s="239"/>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30"/>
    </row>
    <row r="65" spans="1:131" ht="26.25" customHeight="1" thickBot="1" x14ac:dyDescent="0.2">
      <c r="A65" s="232" t="s">
        <v>401</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30"/>
    </row>
    <row r="66" spans="1:131" ht="26.25" customHeight="1" x14ac:dyDescent="0.15">
      <c r="A66" s="1031" t="s">
        <v>402</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403</v>
      </c>
      <c r="AV66" s="1038"/>
      <c r="AW66" s="1038"/>
      <c r="AX66" s="1038"/>
      <c r="AY66" s="1039"/>
      <c r="AZ66" s="1037" t="s">
        <v>364</v>
      </c>
      <c r="BA66" s="1038"/>
      <c r="BB66" s="1038"/>
      <c r="BC66" s="1038"/>
      <c r="BD66" s="1051"/>
      <c r="BE66" s="241"/>
      <c r="BF66" s="241"/>
      <c r="BG66" s="241"/>
      <c r="BH66" s="241"/>
      <c r="BI66" s="241"/>
      <c r="BJ66" s="241"/>
      <c r="BK66" s="241"/>
      <c r="BL66" s="241"/>
      <c r="BM66" s="241"/>
      <c r="BN66" s="241"/>
      <c r="BO66" s="241"/>
      <c r="BP66" s="241"/>
      <c r="BQ66" s="238">
        <v>60</v>
      </c>
      <c r="BR66" s="243"/>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30"/>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41"/>
      <c r="BF67" s="241"/>
      <c r="BG67" s="241"/>
      <c r="BH67" s="241"/>
      <c r="BI67" s="241"/>
      <c r="BJ67" s="241"/>
      <c r="BK67" s="241"/>
      <c r="BL67" s="241"/>
      <c r="BM67" s="241"/>
      <c r="BN67" s="241"/>
      <c r="BO67" s="241"/>
      <c r="BP67" s="241"/>
      <c r="BQ67" s="238">
        <v>61</v>
      </c>
      <c r="BR67" s="243"/>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30"/>
    </row>
    <row r="68" spans="1:131" ht="26.25" customHeight="1" thickTop="1" x14ac:dyDescent="0.15">
      <c r="A68" s="236">
        <v>1</v>
      </c>
      <c r="B68" s="1021" t="s">
        <v>555</v>
      </c>
      <c r="C68" s="1022"/>
      <c r="D68" s="1022"/>
      <c r="E68" s="1022"/>
      <c r="F68" s="1022"/>
      <c r="G68" s="1022"/>
      <c r="H68" s="1022"/>
      <c r="I68" s="1022"/>
      <c r="J68" s="1022"/>
      <c r="K68" s="1022"/>
      <c r="L68" s="1022"/>
      <c r="M68" s="1022"/>
      <c r="N68" s="1022"/>
      <c r="O68" s="1022"/>
      <c r="P68" s="1023"/>
      <c r="Q68" s="1024">
        <v>1644</v>
      </c>
      <c r="R68" s="1018"/>
      <c r="S68" s="1018"/>
      <c r="T68" s="1018"/>
      <c r="U68" s="1018"/>
      <c r="V68" s="1018">
        <v>1603</v>
      </c>
      <c r="W68" s="1018"/>
      <c r="X68" s="1018"/>
      <c r="Y68" s="1018"/>
      <c r="Z68" s="1018"/>
      <c r="AA68" s="1018">
        <v>41</v>
      </c>
      <c r="AB68" s="1018"/>
      <c r="AC68" s="1018"/>
      <c r="AD68" s="1018"/>
      <c r="AE68" s="1018"/>
      <c r="AF68" s="1018">
        <v>41</v>
      </c>
      <c r="AG68" s="1018"/>
      <c r="AH68" s="1018"/>
      <c r="AI68" s="1018"/>
      <c r="AJ68" s="1018"/>
      <c r="AK68" s="1018" t="s">
        <v>553</v>
      </c>
      <c r="AL68" s="1018"/>
      <c r="AM68" s="1018"/>
      <c r="AN68" s="1018"/>
      <c r="AO68" s="1018"/>
      <c r="AP68" s="1018">
        <v>5</v>
      </c>
      <c r="AQ68" s="1018"/>
      <c r="AR68" s="1018"/>
      <c r="AS68" s="1018"/>
      <c r="AT68" s="1018"/>
      <c r="AU68" s="1018">
        <v>1</v>
      </c>
      <c r="AV68" s="1018"/>
      <c r="AW68" s="1018"/>
      <c r="AX68" s="1018"/>
      <c r="AY68" s="1018"/>
      <c r="AZ68" s="1019"/>
      <c r="BA68" s="1019"/>
      <c r="BB68" s="1019"/>
      <c r="BC68" s="1019"/>
      <c r="BD68" s="1020"/>
      <c r="BE68" s="241"/>
      <c r="BF68" s="241"/>
      <c r="BG68" s="241"/>
      <c r="BH68" s="241"/>
      <c r="BI68" s="241"/>
      <c r="BJ68" s="241"/>
      <c r="BK68" s="241"/>
      <c r="BL68" s="241"/>
      <c r="BM68" s="241"/>
      <c r="BN68" s="241"/>
      <c r="BO68" s="241"/>
      <c r="BP68" s="241"/>
      <c r="BQ68" s="238">
        <v>62</v>
      </c>
      <c r="BR68" s="243"/>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30"/>
    </row>
    <row r="69" spans="1:131" ht="26.25" customHeight="1" x14ac:dyDescent="0.15">
      <c r="A69" s="238">
        <v>2</v>
      </c>
      <c r="B69" s="1010" t="s">
        <v>556</v>
      </c>
      <c r="C69" s="1011"/>
      <c r="D69" s="1011"/>
      <c r="E69" s="1011"/>
      <c r="F69" s="1011"/>
      <c r="G69" s="1011"/>
      <c r="H69" s="1011"/>
      <c r="I69" s="1011"/>
      <c r="J69" s="1011"/>
      <c r="K69" s="1011"/>
      <c r="L69" s="1011"/>
      <c r="M69" s="1011"/>
      <c r="N69" s="1011"/>
      <c r="O69" s="1011"/>
      <c r="P69" s="1012"/>
      <c r="Q69" s="1013">
        <v>821</v>
      </c>
      <c r="R69" s="1007"/>
      <c r="S69" s="1007"/>
      <c r="T69" s="1007"/>
      <c r="U69" s="1007"/>
      <c r="V69" s="1007">
        <v>737</v>
      </c>
      <c r="W69" s="1007"/>
      <c r="X69" s="1007"/>
      <c r="Y69" s="1007"/>
      <c r="Z69" s="1007"/>
      <c r="AA69" s="1007">
        <v>84</v>
      </c>
      <c r="AB69" s="1007"/>
      <c r="AC69" s="1007"/>
      <c r="AD69" s="1007"/>
      <c r="AE69" s="1007"/>
      <c r="AF69" s="1007">
        <v>84</v>
      </c>
      <c r="AG69" s="1007"/>
      <c r="AH69" s="1007"/>
      <c r="AI69" s="1007"/>
      <c r="AJ69" s="1007"/>
      <c r="AK69" s="1007" t="s">
        <v>553</v>
      </c>
      <c r="AL69" s="1007"/>
      <c r="AM69" s="1007"/>
      <c r="AN69" s="1007"/>
      <c r="AO69" s="1007"/>
      <c r="AP69" s="1007">
        <v>3</v>
      </c>
      <c r="AQ69" s="1007"/>
      <c r="AR69" s="1007"/>
      <c r="AS69" s="1007"/>
      <c r="AT69" s="1007"/>
      <c r="AU69" s="1007">
        <v>2</v>
      </c>
      <c r="AV69" s="1007"/>
      <c r="AW69" s="1007"/>
      <c r="AX69" s="1007"/>
      <c r="AY69" s="1007"/>
      <c r="AZ69" s="1008"/>
      <c r="BA69" s="1008"/>
      <c r="BB69" s="1008"/>
      <c r="BC69" s="1008"/>
      <c r="BD69" s="1009"/>
      <c r="BE69" s="241"/>
      <c r="BF69" s="241"/>
      <c r="BG69" s="241"/>
      <c r="BH69" s="241"/>
      <c r="BI69" s="241"/>
      <c r="BJ69" s="241"/>
      <c r="BK69" s="241"/>
      <c r="BL69" s="241"/>
      <c r="BM69" s="241"/>
      <c r="BN69" s="241"/>
      <c r="BO69" s="241"/>
      <c r="BP69" s="241"/>
      <c r="BQ69" s="238">
        <v>63</v>
      </c>
      <c r="BR69" s="243"/>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30"/>
    </row>
    <row r="70" spans="1:131" ht="26.25" customHeight="1" x14ac:dyDescent="0.15">
      <c r="A70" s="238">
        <v>3</v>
      </c>
      <c r="B70" s="1010" t="s">
        <v>557</v>
      </c>
      <c r="C70" s="1011"/>
      <c r="D70" s="1011"/>
      <c r="E70" s="1011"/>
      <c r="F70" s="1011"/>
      <c r="G70" s="1011"/>
      <c r="H70" s="1011"/>
      <c r="I70" s="1011"/>
      <c r="J70" s="1011"/>
      <c r="K70" s="1011"/>
      <c r="L70" s="1011"/>
      <c r="M70" s="1011"/>
      <c r="N70" s="1011"/>
      <c r="O70" s="1011"/>
      <c r="P70" s="1012"/>
      <c r="Q70" s="1013">
        <v>148</v>
      </c>
      <c r="R70" s="1007"/>
      <c r="S70" s="1007"/>
      <c r="T70" s="1007"/>
      <c r="U70" s="1007"/>
      <c r="V70" s="1007">
        <v>148</v>
      </c>
      <c r="W70" s="1007"/>
      <c r="X70" s="1007"/>
      <c r="Y70" s="1007"/>
      <c r="Z70" s="1007"/>
      <c r="AA70" s="1007">
        <v>0</v>
      </c>
      <c r="AB70" s="1007"/>
      <c r="AC70" s="1007"/>
      <c r="AD70" s="1007"/>
      <c r="AE70" s="1007"/>
      <c r="AF70" s="1007">
        <v>0</v>
      </c>
      <c r="AG70" s="1007"/>
      <c r="AH70" s="1007"/>
      <c r="AI70" s="1007"/>
      <c r="AJ70" s="1007"/>
      <c r="AK70" s="1007" t="s">
        <v>553</v>
      </c>
      <c r="AL70" s="1007"/>
      <c r="AM70" s="1007"/>
      <c r="AN70" s="1007"/>
      <c r="AO70" s="1007"/>
      <c r="AP70" s="1007" t="s">
        <v>553</v>
      </c>
      <c r="AQ70" s="1007"/>
      <c r="AR70" s="1007"/>
      <c r="AS70" s="1007"/>
      <c r="AT70" s="1007"/>
      <c r="AU70" s="1007" t="s">
        <v>553</v>
      </c>
      <c r="AV70" s="1007"/>
      <c r="AW70" s="1007"/>
      <c r="AX70" s="1007"/>
      <c r="AY70" s="1007"/>
      <c r="AZ70" s="1008"/>
      <c r="BA70" s="1008"/>
      <c r="BB70" s="1008"/>
      <c r="BC70" s="1008"/>
      <c r="BD70" s="1009"/>
      <c r="BE70" s="241"/>
      <c r="BF70" s="241"/>
      <c r="BG70" s="241"/>
      <c r="BH70" s="241"/>
      <c r="BI70" s="241"/>
      <c r="BJ70" s="241"/>
      <c r="BK70" s="241"/>
      <c r="BL70" s="241"/>
      <c r="BM70" s="241"/>
      <c r="BN70" s="241"/>
      <c r="BO70" s="241"/>
      <c r="BP70" s="241"/>
      <c r="BQ70" s="238">
        <v>64</v>
      </c>
      <c r="BR70" s="243"/>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30"/>
    </row>
    <row r="71" spans="1:131" ht="26.25" customHeight="1" x14ac:dyDescent="0.15">
      <c r="A71" s="238">
        <v>4</v>
      </c>
      <c r="B71" s="1010" t="s">
        <v>558</v>
      </c>
      <c r="C71" s="1011"/>
      <c r="D71" s="1011"/>
      <c r="E71" s="1011"/>
      <c r="F71" s="1011"/>
      <c r="G71" s="1011"/>
      <c r="H71" s="1011"/>
      <c r="I71" s="1011"/>
      <c r="J71" s="1011"/>
      <c r="K71" s="1011"/>
      <c r="L71" s="1011"/>
      <c r="M71" s="1011"/>
      <c r="N71" s="1011"/>
      <c r="O71" s="1011"/>
      <c r="P71" s="1012"/>
      <c r="Q71" s="1013">
        <v>42</v>
      </c>
      <c r="R71" s="1007"/>
      <c r="S71" s="1007"/>
      <c r="T71" s="1007"/>
      <c r="U71" s="1007"/>
      <c r="V71" s="1007">
        <v>41</v>
      </c>
      <c r="W71" s="1007"/>
      <c r="X71" s="1007"/>
      <c r="Y71" s="1007"/>
      <c r="Z71" s="1007"/>
      <c r="AA71" s="1007">
        <v>1</v>
      </c>
      <c r="AB71" s="1007"/>
      <c r="AC71" s="1007"/>
      <c r="AD71" s="1007"/>
      <c r="AE71" s="1007"/>
      <c r="AF71" s="1007">
        <v>1</v>
      </c>
      <c r="AG71" s="1007"/>
      <c r="AH71" s="1007"/>
      <c r="AI71" s="1007"/>
      <c r="AJ71" s="1007"/>
      <c r="AK71" s="1007" t="s">
        <v>559</v>
      </c>
      <c r="AL71" s="1007"/>
      <c r="AM71" s="1007"/>
      <c r="AN71" s="1007"/>
      <c r="AO71" s="1007"/>
      <c r="AP71" s="1007" t="s">
        <v>559</v>
      </c>
      <c r="AQ71" s="1007"/>
      <c r="AR71" s="1007"/>
      <c r="AS71" s="1007"/>
      <c r="AT71" s="1007"/>
      <c r="AU71" s="1007" t="s">
        <v>559</v>
      </c>
      <c r="AV71" s="1007"/>
      <c r="AW71" s="1007"/>
      <c r="AX71" s="1007"/>
      <c r="AY71" s="1007"/>
      <c r="AZ71" s="1008"/>
      <c r="BA71" s="1008"/>
      <c r="BB71" s="1008"/>
      <c r="BC71" s="1008"/>
      <c r="BD71" s="1009"/>
      <c r="BE71" s="241"/>
      <c r="BF71" s="241"/>
      <c r="BG71" s="241"/>
      <c r="BH71" s="241"/>
      <c r="BI71" s="241"/>
      <c r="BJ71" s="241"/>
      <c r="BK71" s="241"/>
      <c r="BL71" s="241"/>
      <c r="BM71" s="241"/>
      <c r="BN71" s="241"/>
      <c r="BO71" s="241"/>
      <c r="BP71" s="241"/>
      <c r="BQ71" s="238">
        <v>65</v>
      </c>
      <c r="BR71" s="243"/>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30"/>
    </row>
    <row r="72" spans="1:131" ht="26.25" customHeight="1" x14ac:dyDescent="0.15">
      <c r="A72" s="238">
        <v>5</v>
      </c>
      <c r="B72" s="1010"/>
      <c r="C72" s="1011"/>
      <c r="D72" s="1011"/>
      <c r="E72" s="1011"/>
      <c r="F72" s="1011"/>
      <c r="G72" s="1011"/>
      <c r="H72" s="1011"/>
      <c r="I72" s="1011"/>
      <c r="J72" s="1011"/>
      <c r="K72" s="1011"/>
      <c r="L72" s="1011"/>
      <c r="M72" s="1011"/>
      <c r="N72" s="1011"/>
      <c r="O72" s="1011"/>
      <c r="P72" s="1012"/>
      <c r="Q72" s="1013"/>
      <c r="R72" s="1007"/>
      <c r="S72" s="1007"/>
      <c r="T72" s="1007"/>
      <c r="U72" s="1007"/>
      <c r="V72" s="1007"/>
      <c r="W72" s="1007"/>
      <c r="X72" s="1007"/>
      <c r="Y72" s="1007"/>
      <c r="Z72" s="1007"/>
      <c r="AA72" s="1007"/>
      <c r="AB72" s="1007"/>
      <c r="AC72" s="1007"/>
      <c r="AD72" s="1007"/>
      <c r="AE72" s="1007"/>
      <c r="AF72" s="1007"/>
      <c r="AG72" s="1007"/>
      <c r="AH72" s="1007"/>
      <c r="AI72" s="1007"/>
      <c r="AJ72" s="1007"/>
      <c r="AK72" s="1007"/>
      <c r="AL72" s="1007"/>
      <c r="AM72" s="1007"/>
      <c r="AN72" s="1007"/>
      <c r="AO72" s="1007"/>
      <c r="AP72" s="1007"/>
      <c r="AQ72" s="1007"/>
      <c r="AR72" s="1007"/>
      <c r="AS72" s="1007"/>
      <c r="AT72" s="1007"/>
      <c r="AU72" s="1007"/>
      <c r="AV72" s="1007"/>
      <c r="AW72" s="1007"/>
      <c r="AX72" s="1007"/>
      <c r="AY72" s="1007"/>
      <c r="AZ72" s="1008"/>
      <c r="BA72" s="1008"/>
      <c r="BB72" s="1008"/>
      <c r="BC72" s="1008"/>
      <c r="BD72" s="1009"/>
      <c r="BE72" s="241"/>
      <c r="BF72" s="241"/>
      <c r="BG72" s="241"/>
      <c r="BH72" s="241"/>
      <c r="BI72" s="241"/>
      <c r="BJ72" s="241"/>
      <c r="BK72" s="241"/>
      <c r="BL72" s="241"/>
      <c r="BM72" s="241"/>
      <c r="BN72" s="241"/>
      <c r="BO72" s="241"/>
      <c r="BP72" s="241"/>
      <c r="BQ72" s="238">
        <v>66</v>
      </c>
      <c r="BR72" s="243"/>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30"/>
    </row>
    <row r="73" spans="1:131" ht="26.25" customHeight="1" x14ac:dyDescent="0.15">
      <c r="A73" s="238">
        <v>6</v>
      </c>
      <c r="B73" s="1010"/>
      <c r="C73" s="1011"/>
      <c r="D73" s="1011"/>
      <c r="E73" s="1011"/>
      <c r="F73" s="1011"/>
      <c r="G73" s="1011"/>
      <c r="H73" s="1011"/>
      <c r="I73" s="1011"/>
      <c r="J73" s="1011"/>
      <c r="K73" s="1011"/>
      <c r="L73" s="1011"/>
      <c r="M73" s="1011"/>
      <c r="N73" s="1011"/>
      <c r="O73" s="1011"/>
      <c r="P73" s="1012"/>
      <c r="Q73" s="1013"/>
      <c r="R73" s="1007"/>
      <c r="S73" s="1007"/>
      <c r="T73" s="1007"/>
      <c r="U73" s="1007"/>
      <c r="V73" s="1007"/>
      <c r="W73" s="1007"/>
      <c r="X73" s="1007"/>
      <c r="Y73" s="1007"/>
      <c r="Z73" s="1007"/>
      <c r="AA73" s="1007"/>
      <c r="AB73" s="1007"/>
      <c r="AC73" s="1007"/>
      <c r="AD73" s="1007"/>
      <c r="AE73" s="1007"/>
      <c r="AF73" s="1007"/>
      <c r="AG73" s="1007"/>
      <c r="AH73" s="1007"/>
      <c r="AI73" s="1007"/>
      <c r="AJ73" s="1007"/>
      <c r="AK73" s="1007"/>
      <c r="AL73" s="1007"/>
      <c r="AM73" s="1007"/>
      <c r="AN73" s="1007"/>
      <c r="AO73" s="1007"/>
      <c r="AP73" s="1007"/>
      <c r="AQ73" s="1007"/>
      <c r="AR73" s="1007"/>
      <c r="AS73" s="1007"/>
      <c r="AT73" s="1007"/>
      <c r="AU73" s="1007"/>
      <c r="AV73" s="1007"/>
      <c r="AW73" s="1007"/>
      <c r="AX73" s="1007"/>
      <c r="AY73" s="1007"/>
      <c r="AZ73" s="1008"/>
      <c r="BA73" s="1008"/>
      <c r="BB73" s="1008"/>
      <c r="BC73" s="1008"/>
      <c r="BD73" s="1009"/>
      <c r="BE73" s="241"/>
      <c r="BF73" s="241"/>
      <c r="BG73" s="241"/>
      <c r="BH73" s="241"/>
      <c r="BI73" s="241"/>
      <c r="BJ73" s="241"/>
      <c r="BK73" s="241"/>
      <c r="BL73" s="241"/>
      <c r="BM73" s="241"/>
      <c r="BN73" s="241"/>
      <c r="BO73" s="241"/>
      <c r="BP73" s="241"/>
      <c r="BQ73" s="238">
        <v>67</v>
      </c>
      <c r="BR73" s="243"/>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30"/>
    </row>
    <row r="74" spans="1:131" ht="26.25" customHeight="1" x14ac:dyDescent="0.15">
      <c r="A74" s="238">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41"/>
      <c r="BF74" s="241"/>
      <c r="BG74" s="241"/>
      <c r="BH74" s="241"/>
      <c r="BI74" s="241"/>
      <c r="BJ74" s="241"/>
      <c r="BK74" s="241"/>
      <c r="BL74" s="241"/>
      <c r="BM74" s="241"/>
      <c r="BN74" s="241"/>
      <c r="BO74" s="241"/>
      <c r="BP74" s="241"/>
      <c r="BQ74" s="238">
        <v>68</v>
      </c>
      <c r="BR74" s="243"/>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30"/>
    </row>
    <row r="75" spans="1:131" ht="26.25" customHeight="1" x14ac:dyDescent="0.15">
      <c r="A75" s="238">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41"/>
      <c r="BF75" s="241"/>
      <c r="BG75" s="241"/>
      <c r="BH75" s="241"/>
      <c r="BI75" s="241"/>
      <c r="BJ75" s="241"/>
      <c r="BK75" s="241"/>
      <c r="BL75" s="241"/>
      <c r="BM75" s="241"/>
      <c r="BN75" s="241"/>
      <c r="BO75" s="241"/>
      <c r="BP75" s="241"/>
      <c r="BQ75" s="238">
        <v>69</v>
      </c>
      <c r="BR75" s="243"/>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30"/>
    </row>
    <row r="76" spans="1:131" ht="26.25" customHeight="1" x14ac:dyDescent="0.15">
      <c r="A76" s="238">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41"/>
      <c r="BF76" s="241"/>
      <c r="BG76" s="241"/>
      <c r="BH76" s="241"/>
      <c r="BI76" s="241"/>
      <c r="BJ76" s="241"/>
      <c r="BK76" s="241"/>
      <c r="BL76" s="241"/>
      <c r="BM76" s="241"/>
      <c r="BN76" s="241"/>
      <c r="BO76" s="241"/>
      <c r="BP76" s="241"/>
      <c r="BQ76" s="238">
        <v>70</v>
      </c>
      <c r="BR76" s="243"/>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30"/>
    </row>
    <row r="77" spans="1:131" ht="26.25" customHeight="1" x14ac:dyDescent="0.15">
      <c r="A77" s="238">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41"/>
      <c r="BF77" s="241"/>
      <c r="BG77" s="241"/>
      <c r="BH77" s="241"/>
      <c r="BI77" s="241"/>
      <c r="BJ77" s="241"/>
      <c r="BK77" s="241"/>
      <c r="BL77" s="241"/>
      <c r="BM77" s="241"/>
      <c r="BN77" s="241"/>
      <c r="BO77" s="241"/>
      <c r="BP77" s="241"/>
      <c r="BQ77" s="238">
        <v>71</v>
      </c>
      <c r="BR77" s="243"/>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30"/>
    </row>
    <row r="78" spans="1:131" ht="26.25" customHeight="1" x14ac:dyDescent="0.15">
      <c r="A78" s="238">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41"/>
      <c r="BF78" s="241"/>
      <c r="BG78" s="241"/>
      <c r="BH78" s="241"/>
      <c r="BI78" s="241"/>
      <c r="BJ78" s="230"/>
      <c r="BK78" s="230"/>
      <c r="BL78" s="230"/>
      <c r="BM78" s="230"/>
      <c r="BN78" s="230"/>
      <c r="BO78" s="241"/>
      <c r="BP78" s="241"/>
      <c r="BQ78" s="238">
        <v>72</v>
      </c>
      <c r="BR78" s="243"/>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30"/>
    </row>
    <row r="79" spans="1:131" ht="26.25" customHeight="1" x14ac:dyDescent="0.15">
      <c r="A79" s="238">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41"/>
      <c r="BF79" s="241"/>
      <c r="BG79" s="241"/>
      <c r="BH79" s="241"/>
      <c r="BI79" s="241"/>
      <c r="BJ79" s="230"/>
      <c r="BK79" s="230"/>
      <c r="BL79" s="230"/>
      <c r="BM79" s="230"/>
      <c r="BN79" s="230"/>
      <c r="BO79" s="241"/>
      <c r="BP79" s="241"/>
      <c r="BQ79" s="238">
        <v>73</v>
      </c>
      <c r="BR79" s="243"/>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30"/>
    </row>
    <row r="80" spans="1:131" ht="26.25" customHeight="1" x14ac:dyDescent="0.15">
      <c r="A80" s="238">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41"/>
      <c r="BF80" s="241"/>
      <c r="BG80" s="241"/>
      <c r="BH80" s="241"/>
      <c r="BI80" s="241"/>
      <c r="BJ80" s="241"/>
      <c r="BK80" s="241"/>
      <c r="BL80" s="241"/>
      <c r="BM80" s="241"/>
      <c r="BN80" s="241"/>
      <c r="BO80" s="241"/>
      <c r="BP80" s="241"/>
      <c r="BQ80" s="238">
        <v>74</v>
      </c>
      <c r="BR80" s="243"/>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30"/>
    </row>
    <row r="81" spans="1:131" ht="26.25" customHeight="1" x14ac:dyDescent="0.15">
      <c r="A81" s="238">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41"/>
      <c r="BF81" s="241"/>
      <c r="BG81" s="241"/>
      <c r="BH81" s="241"/>
      <c r="BI81" s="241"/>
      <c r="BJ81" s="241"/>
      <c r="BK81" s="241"/>
      <c r="BL81" s="241"/>
      <c r="BM81" s="241"/>
      <c r="BN81" s="241"/>
      <c r="BO81" s="241"/>
      <c r="BP81" s="241"/>
      <c r="BQ81" s="238">
        <v>75</v>
      </c>
      <c r="BR81" s="243"/>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30"/>
    </row>
    <row r="82" spans="1:131" ht="26.25" customHeight="1" x14ac:dyDescent="0.15">
      <c r="A82" s="238">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41"/>
      <c r="BF82" s="241"/>
      <c r="BG82" s="241"/>
      <c r="BH82" s="241"/>
      <c r="BI82" s="241"/>
      <c r="BJ82" s="241"/>
      <c r="BK82" s="241"/>
      <c r="BL82" s="241"/>
      <c r="BM82" s="241"/>
      <c r="BN82" s="241"/>
      <c r="BO82" s="241"/>
      <c r="BP82" s="241"/>
      <c r="BQ82" s="238">
        <v>76</v>
      </c>
      <c r="BR82" s="243"/>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30"/>
    </row>
    <row r="83" spans="1:131" ht="26.25" customHeight="1" x14ac:dyDescent="0.15">
      <c r="A83" s="238">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41"/>
      <c r="BF83" s="241"/>
      <c r="BG83" s="241"/>
      <c r="BH83" s="241"/>
      <c r="BI83" s="241"/>
      <c r="BJ83" s="241"/>
      <c r="BK83" s="241"/>
      <c r="BL83" s="241"/>
      <c r="BM83" s="241"/>
      <c r="BN83" s="241"/>
      <c r="BO83" s="241"/>
      <c r="BP83" s="241"/>
      <c r="BQ83" s="238">
        <v>77</v>
      </c>
      <c r="BR83" s="243"/>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30"/>
    </row>
    <row r="84" spans="1:131" ht="26.25" customHeight="1" x14ac:dyDescent="0.15">
      <c r="A84" s="238">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41"/>
      <c r="BF84" s="241"/>
      <c r="BG84" s="241"/>
      <c r="BH84" s="241"/>
      <c r="BI84" s="241"/>
      <c r="BJ84" s="241"/>
      <c r="BK84" s="241"/>
      <c r="BL84" s="241"/>
      <c r="BM84" s="241"/>
      <c r="BN84" s="241"/>
      <c r="BO84" s="241"/>
      <c r="BP84" s="241"/>
      <c r="BQ84" s="238">
        <v>78</v>
      </c>
      <c r="BR84" s="243"/>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30"/>
    </row>
    <row r="85" spans="1:131" ht="26.25" customHeight="1" x14ac:dyDescent="0.15">
      <c r="A85" s="238">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41"/>
      <c r="BF85" s="241"/>
      <c r="BG85" s="241"/>
      <c r="BH85" s="241"/>
      <c r="BI85" s="241"/>
      <c r="BJ85" s="241"/>
      <c r="BK85" s="241"/>
      <c r="BL85" s="241"/>
      <c r="BM85" s="241"/>
      <c r="BN85" s="241"/>
      <c r="BO85" s="241"/>
      <c r="BP85" s="241"/>
      <c r="BQ85" s="238">
        <v>79</v>
      </c>
      <c r="BR85" s="243"/>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30"/>
    </row>
    <row r="86" spans="1:131" ht="26.25" customHeight="1" x14ac:dyDescent="0.15">
      <c r="A86" s="238">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41"/>
      <c r="BF86" s="241"/>
      <c r="BG86" s="241"/>
      <c r="BH86" s="241"/>
      <c r="BI86" s="241"/>
      <c r="BJ86" s="241"/>
      <c r="BK86" s="241"/>
      <c r="BL86" s="241"/>
      <c r="BM86" s="241"/>
      <c r="BN86" s="241"/>
      <c r="BO86" s="241"/>
      <c r="BP86" s="241"/>
      <c r="BQ86" s="238">
        <v>80</v>
      </c>
      <c r="BR86" s="243"/>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30"/>
    </row>
    <row r="87" spans="1:131" ht="26.25" customHeight="1" x14ac:dyDescent="0.15">
      <c r="A87" s="244">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41"/>
      <c r="BF87" s="241"/>
      <c r="BG87" s="241"/>
      <c r="BH87" s="241"/>
      <c r="BI87" s="241"/>
      <c r="BJ87" s="241"/>
      <c r="BK87" s="241"/>
      <c r="BL87" s="241"/>
      <c r="BM87" s="241"/>
      <c r="BN87" s="241"/>
      <c r="BO87" s="241"/>
      <c r="BP87" s="241"/>
      <c r="BQ87" s="238">
        <v>81</v>
      </c>
      <c r="BR87" s="243"/>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30"/>
    </row>
    <row r="88" spans="1:131" ht="26.25" customHeight="1" thickBot="1" x14ac:dyDescent="0.2">
      <c r="A88" s="240" t="s">
        <v>377</v>
      </c>
      <c r="B88" s="973" t="s">
        <v>404</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41"/>
      <c r="BF88" s="241"/>
      <c r="BG88" s="241"/>
      <c r="BH88" s="241"/>
      <c r="BI88" s="241"/>
      <c r="BJ88" s="241"/>
      <c r="BK88" s="241"/>
      <c r="BL88" s="241"/>
      <c r="BM88" s="241"/>
      <c r="BN88" s="241"/>
      <c r="BO88" s="241"/>
      <c r="BP88" s="241"/>
      <c r="BQ88" s="238">
        <v>82</v>
      </c>
      <c r="BR88" s="243"/>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973" t="s">
        <v>405</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76" t="s">
        <v>406</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77" t="s">
        <v>407</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408</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409</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78" t="s">
        <v>410</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411</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30" customFormat="1" ht="26.25" customHeight="1" x14ac:dyDescent="0.15">
      <c r="A109" s="931" t="s">
        <v>412</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413</v>
      </c>
      <c r="AB109" s="932"/>
      <c r="AC109" s="932"/>
      <c r="AD109" s="932"/>
      <c r="AE109" s="933"/>
      <c r="AF109" s="934" t="s">
        <v>414</v>
      </c>
      <c r="AG109" s="932"/>
      <c r="AH109" s="932"/>
      <c r="AI109" s="932"/>
      <c r="AJ109" s="933"/>
      <c r="AK109" s="934" t="s">
        <v>294</v>
      </c>
      <c r="AL109" s="932"/>
      <c r="AM109" s="932"/>
      <c r="AN109" s="932"/>
      <c r="AO109" s="933"/>
      <c r="AP109" s="934" t="s">
        <v>415</v>
      </c>
      <c r="AQ109" s="932"/>
      <c r="AR109" s="932"/>
      <c r="AS109" s="932"/>
      <c r="AT109" s="965"/>
      <c r="AU109" s="931" t="s">
        <v>412</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413</v>
      </c>
      <c r="BR109" s="932"/>
      <c r="BS109" s="932"/>
      <c r="BT109" s="932"/>
      <c r="BU109" s="933"/>
      <c r="BV109" s="934" t="s">
        <v>414</v>
      </c>
      <c r="BW109" s="932"/>
      <c r="BX109" s="932"/>
      <c r="BY109" s="932"/>
      <c r="BZ109" s="933"/>
      <c r="CA109" s="934" t="s">
        <v>294</v>
      </c>
      <c r="CB109" s="932"/>
      <c r="CC109" s="932"/>
      <c r="CD109" s="932"/>
      <c r="CE109" s="933"/>
      <c r="CF109" s="972" t="s">
        <v>415</v>
      </c>
      <c r="CG109" s="972"/>
      <c r="CH109" s="972"/>
      <c r="CI109" s="972"/>
      <c r="CJ109" s="972"/>
      <c r="CK109" s="934" t="s">
        <v>416</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413</v>
      </c>
      <c r="DH109" s="932"/>
      <c r="DI109" s="932"/>
      <c r="DJ109" s="932"/>
      <c r="DK109" s="933"/>
      <c r="DL109" s="934" t="s">
        <v>414</v>
      </c>
      <c r="DM109" s="932"/>
      <c r="DN109" s="932"/>
      <c r="DO109" s="932"/>
      <c r="DP109" s="933"/>
      <c r="DQ109" s="934" t="s">
        <v>294</v>
      </c>
      <c r="DR109" s="932"/>
      <c r="DS109" s="932"/>
      <c r="DT109" s="932"/>
      <c r="DU109" s="933"/>
      <c r="DV109" s="934" t="s">
        <v>415</v>
      </c>
      <c r="DW109" s="932"/>
      <c r="DX109" s="932"/>
      <c r="DY109" s="932"/>
      <c r="DZ109" s="965"/>
    </row>
    <row r="110" spans="1:131" s="230" customFormat="1" ht="26.25" customHeight="1" x14ac:dyDescent="0.15">
      <c r="A110" s="843" t="s">
        <v>417</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590665</v>
      </c>
      <c r="AB110" s="925"/>
      <c r="AC110" s="925"/>
      <c r="AD110" s="925"/>
      <c r="AE110" s="926"/>
      <c r="AF110" s="927">
        <v>549166</v>
      </c>
      <c r="AG110" s="925"/>
      <c r="AH110" s="925"/>
      <c r="AI110" s="925"/>
      <c r="AJ110" s="926"/>
      <c r="AK110" s="927">
        <v>550402</v>
      </c>
      <c r="AL110" s="925"/>
      <c r="AM110" s="925"/>
      <c r="AN110" s="925"/>
      <c r="AO110" s="926"/>
      <c r="AP110" s="928">
        <v>17.3</v>
      </c>
      <c r="AQ110" s="929"/>
      <c r="AR110" s="929"/>
      <c r="AS110" s="929"/>
      <c r="AT110" s="930"/>
      <c r="AU110" s="966" t="s">
        <v>69</v>
      </c>
      <c r="AV110" s="967"/>
      <c r="AW110" s="967"/>
      <c r="AX110" s="967"/>
      <c r="AY110" s="967"/>
      <c r="AZ110" s="896" t="s">
        <v>418</v>
      </c>
      <c r="BA110" s="844"/>
      <c r="BB110" s="844"/>
      <c r="BC110" s="844"/>
      <c r="BD110" s="844"/>
      <c r="BE110" s="844"/>
      <c r="BF110" s="844"/>
      <c r="BG110" s="844"/>
      <c r="BH110" s="844"/>
      <c r="BI110" s="844"/>
      <c r="BJ110" s="844"/>
      <c r="BK110" s="844"/>
      <c r="BL110" s="844"/>
      <c r="BM110" s="844"/>
      <c r="BN110" s="844"/>
      <c r="BO110" s="844"/>
      <c r="BP110" s="845"/>
      <c r="BQ110" s="897">
        <v>5563720</v>
      </c>
      <c r="BR110" s="878"/>
      <c r="BS110" s="878"/>
      <c r="BT110" s="878"/>
      <c r="BU110" s="878"/>
      <c r="BV110" s="878">
        <v>5510448</v>
      </c>
      <c r="BW110" s="878"/>
      <c r="BX110" s="878"/>
      <c r="BY110" s="878"/>
      <c r="BZ110" s="878"/>
      <c r="CA110" s="878">
        <v>5664690</v>
      </c>
      <c r="CB110" s="878"/>
      <c r="CC110" s="878"/>
      <c r="CD110" s="878"/>
      <c r="CE110" s="878"/>
      <c r="CF110" s="902">
        <v>178.4</v>
      </c>
      <c r="CG110" s="903"/>
      <c r="CH110" s="903"/>
      <c r="CI110" s="903"/>
      <c r="CJ110" s="903"/>
      <c r="CK110" s="962" t="s">
        <v>419</v>
      </c>
      <c r="CL110" s="855"/>
      <c r="CM110" s="896" t="s">
        <v>420</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30" customFormat="1" ht="26.25" customHeight="1" x14ac:dyDescent="0.15">
      <c r="A111" s="810" t="s">
        <v>421</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422</v>
      </c>
      <c r="BA111" s="788"/>
      <c r="BB111" s="788"/>
      <c r="BC111" s="788"/>
      <c r="BD111" s="788"/>
      <c r="BE111" s="788"/>
      <c r="BF111" s="788"/>
      <c r="BG111" s="788"/>
      <c r="BH111" s="788"/>
      <c r="BI111" s="788"/>
      <c r="BJ111" s="788"/>
      <c r="BK111" s="788"/>
      <c r="BL111" s="788"/>
      <c r="BM111" s="788"/>
      <c r="BN111" s="788"/>
      <c r="BO111" s="788"/>
      <c r="BP111" s="789"/>
      <c r="BQ111" s="852">
        <v>12578</v>
      </c>
      <c r="BR111" s="853"/>
      <c r="BS111" s="853"/>
      <c r="BT111" s="853"/>
      <c r="BU111" s="853"/>
      <c r="BV111" s="853">
        <v>7970</v>
      </c>
      <c r="BW111" s="853"/>
      <c r="BX111" s="853"/>
      <c r="BY111" s="853"/>
      <c r="BZ111" s="853"/>
      <c r="CA111" s="853">
        <v>3267</v>
      </c>
      <c r="CB111" s="853"/>
      <c r="CC111" s="853"/>
      <c r="CD111" s="853"/>
      <c r="CE111" s="853"/>
      <c r="CF111" s="911">
        <v>0.1</v>
      </c>
      <c r="CG111" s="912"/>
      <c r="CH111" s="912"/>
      <c r="CI111" s="912"/>
      <c r="CJ111" s="912"/>
      <c r="CK111" s="963"/>
      <c r="CL111" s="857"/>
      <c r="CM111" s="851" t="s">
        <v>423</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30" customFormat="1" ht="26.25" customHeight="1" x14ac:dyDescent="0.15">
      <c r="A112" s="948" t="s">
        <v>424</v>
      </c>
      <c r="B112" s="949"/>
      <c r="C112" s="788" t="s">
        <v>425</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426</v>
      </c>
      <c r="BA112" s="788"/>
      <c r="BB112" s="788"/>
      <c r="BC112" s="788"/>
      <c r="BD112" s="788"/>
      <c r="BE112" s="788"/>
      <c r="BF112" s="788"/>
      <c r="BG112" s="788"/>
      <c r="BH112" s="788"/>
      <c r="BI112" s="788"/>
      <c r="BJ112" s="788"/>
      <c r="BK112" s="788"/>
      <c r="BL112" s="788"/>
      <c r="BM112" s="788"/>
      <c r="BN112" s="788"/>
      <c r="BO112" s="788"/>
      <c r="BP112" s="789"/>
      <c r="BQ112" s="852">
        <v>2400390</v>
      </c>
      <c r="BR112" s="853"/>
      <c r="BS112" s="853"/>
      <c r="BT112" s="853"/>
      <c r="BU112" s="853"/>
      <c r="BV112" s="853">
        <v>2293658</v>
      </c>
      <c r="BW112" s="853"/>
      <c r="BX112" s="853"/>
      <c r="BY112" s="853"/>
      <c r="BZ112" s="853"/>
      <c r="CA112" s="853">
        <v>2088820</v>
      </c>
      <c r="CB112" s="853"/>
      <c r="CC112" s="853"/>
      <c r="CD112" s="853"/>
      <c r="CE112" s="853"/>
      <c r="CF112" s="911">
        <v>65.8</v>
      </c>
      <c r="CG112" s="912"/>
      <c r="CH112" s="912"/>
      <c r="CI112" s="912"/>
      <c r="CJ112" s="912"/>
      <c r="CK112" s="963"/>
      <c r="CL112" s="857"/>
      <c r="CM112" s="851" t="s">
        <v>427</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30" customFormat="1" ht="26.25" customHeight="1" x14ac:dyDescent="0.15">
      <c r="A113" s="950"/>
      <c r="B113" s="951"/>
      <c r="C113" s="788" t="s">
        <v>428</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288797</v>
      </c>
      <c r="AB113" s="955"/>
      <c r="AC113" s="955"/>
      <c r="AD113" s="955"/>
      <c r="AE113" s="956"/>
      <c r="AF113" s="957">
        <v>277527</v>
      </c>
      <c r="AG113" s="955"/>
      <c r="AH113" s="955"/>
      <c r="AI113" s="955"/>
      <c r="AJ113" s="956"/>
      <c r="AK113" s="957">
        <v>291484</v>
      </c>
      <c r="AL113" s="955"/>
      <c r="AM113" s="955"/>
      <c r="AN113" s="955"/>
      <c r="AO113" s="956"/>
      <c r="AP113" s="958">
        <v>9.1999999999999993</v>
      </c>
      <c r="AQ113" s="959"/>
      <c r="AR113" s="959"/>
      <c r="AS113" s="959"/>
      <c r="AT113" s="960"/>
      <c r="AU113" s="968"/>
      <c r="AV113" s="969"/>
      <c r="AW113" s="969"/>
      <c r="AX113" s="969"/>
      <c r="AY113" s="969"/>
      <c r="AZ113" s="851" t="s">
        <v>429</v>
      </c>
      <c r="BA113" s="788"/>
      <c r="BB113" s="788"/>
      <c r="BC113" s="788"/>
      <c r="BD113" s="788"/>
      <c r="BE113" s="788"/>
      <c r="BF113" s="788"/>
      <c r="BG113" s="788"/>
      <c r="BH113" s="788"/>
      <c r="BI113" s="788"/>
      <c r="BJ113" s="788"/>
      <c r="BK113" s="788"/>
      <c r="BL113" s="788"/>
      <c r="BM113" s="788"/>
      <c r="BN113" s="788"/>
      <c r="BO113" s="788"/>
      <c r="BP113" s="789"/>
      <c r="BQ113" s="852">
        <v>6200</v>
      </c>
      <c r="BR113" s="853"/>
      <c r="BS113" s="853"/>
      <c r="BT113" s="853"/>
      <c r="BU113" s="853"/>
      <c r="BV113" s="853">
        <v>4572</v>
      </c>
      <c r="BW113" s="853"/>
      <c r="BX113" s="853"/>
      <c r="BY113" s="853"/>
      <c r="BZ113" s="853"/>
      <c r="CA113" s="853">
        <v>2624</v>
      </c>
      <c r="CB113" s="853"/>
      <c r="CC113" s="853"/>
      <c r="CD113" s="853"/>
      <c r="CE113" s="853"/>
      <c r="CF113" s="911">
        <v>0.1</v>
      </c>
      <c r="CG113" s="912"/>
      <c r="CH113" s="912"/>
      <c r="CI113" s="912"/>
      <c r="CJ113" s="912"/>
      <c r="CK113" s="963"/>
      <c r="CL113" s="857"/>
      <c r="CM113" s="851" t="s">
        <v>430</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30" customFormat="1" ht="26.25" customHeight="1" x14ac:dyDescent="0.15">
      <c r="A114" s="950"/>
      <c r="B114" s="951"/>
      <c r="C114" s="788" t="s">
        <v>431</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2659</v>
      </c>
      <c r="AB114" s="816"/>
      <c r="AC114" s="816"/>
      <c r="AD114" s="816"/>
      <c r="AE114" s="817"/>
      <c r="AF114" s="818">
        <v>2546</v>
      </c>
      <c r="AG114" s="816"/>
      <c r="AH114" s="816"/>
      <c r="AI114" s="816"/>
      <c r="AJ114" s="817"/>
      <c r="AK114" s="818">
        <v>1176</v>
      </c>
      <c r="AL114" s="816"/>
      <c r="AM114" s="816"/>
      <c r="AN114" s="816"/>
      <c r="AO114" s="817"/>
      <c r="AP114" s="860">
        <v>0</v>
      </c>
      <c r="AQ114" s="861"/>
      <c r="AR114" s="861"/>
      <c r="AS114" s="861"/>
      <c r="AT114" s="862"/>
      <c r="AU114" s="968"/>
      <c r="AV114" s="969"/>
      <c r="AW114" s="969"/>
      <c r="AX114" s="969"/>
      <c r="AY114" s="969"/>
      <c r="AZ114" s="851" t="s">
        <v>432</v>
      </c>
      <c r="BA114" s="788"/>
      <c r="BB114" s="788"/>
      <c r="BC114" s="788"/>
      <c r="BD114" s="788"/>
      <c r="BE114" s="788"/>
      <c r="BF114" s="788"/>
      <c r="BG114" s="788"/>
      <c r="BH114" s="788"/>
      <c r="BI114" s="788"/>
      <c r="BJ114" s="788"/>
      <c r="BK114" s="788"/>
      <c r="BL114" s="788"/>
      <c r="BM114" s="788"/>
      <c r="BN114" s="788"/>
      <c r="BO114" s="788"/>
      <c r="BP114" s="789"/>
      <c r="BQ114" s="852">
        <v>1041448</v>
      </c>
      <c r="BR114" s="853"/>
      <c r="BS114" s="853"/>
      <c r="BT114" s="853"/>
      <c r="BU114" s="853"/>
      <c r="BV114" s="853">
        <v>1066171</v>
      </c>
      <c r="BW114" s="853"/>
      <c r="BX114" s="853"/>
      <c r="BY114" s="853"/>
      <c r="BZ114" s="853"/>
      <c r="CA114" s="853">
        <v>1082376</v>
      </c>
      <c r="CB114" s="853"/>
      <c r="CC114" s="853"/>
      <c r="CD114" s="853"/>
      <c r="CE114" s="853"/>
      <c r="CF114" s="911">
        <v>34.1</v>
      </c>
      <c r="CG114" s="912"/>
      <c r="CH114" s="912"/>
      <c r="CI114" s="912"/>
      <c r="CJ114" s="912"/>
      <c r="CK114" s="963"/>
      <c r="CL114" s="857"/>
      <c r="CM114" s="851" t="s">
        <v>433</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30" customFormat="1" ht="26.25" customHeight="1" x14ac:dyDescent="0.15">
      <c r="A115" s="950"/>
      <c r="B115" s="951"/>
      <c r="C115" s="788" t="s">
        <v>434</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10068</v>
      </c>
      <c r="AB115" s="955"/>
      <c r="AC115" s="955"/>
      <c r="AD115" s="955"/>
      <c r="AE115" s="956"/>
      <c r="AF115" s="957">
        <v>3457</v>
      </c>
      <c r="AG115" s="955"/>
      <c r="AH115" s="955"/>
      <c r="AI115" s="955"/>
      <c r="AJ115" s="956"/>
      <c r="AK115" s="957">
        <v>3452</v>
      </c>
      <c r="AL115" s="955"/>
      <c r="AM115" s="955"/>
      <c r="AN115" s="955"/>
      <c r="AO115" s="956"/>
      <c r="AP115" s="958">
        <v>0.1</v>
      </c>
      <c r="AQ115" s="959"/>
      <c r="AR115" s="959"/>
      <c r="AS115" s="959"/>
      <c r="AT115" s="960"/>
      <c r="AU115" s="968"/>
      <c r="AV115" s="969"/>
      <c r="AW115" s="969"/>
      <c r="AX115" s="969"/>
      <c r="AY115" s="969"/>
      <c r="AZ115" s="851" t="s">
        <v>435</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t="s">
        <v>122</v>
      </c>
      <c r="BW115" s="853"/>
      <c r="BX115" s="853"/>
      <c r="BY115" s="853"/>
      <c r="BZ115" s="853"/>
      <c r="CA115" s="853" t="s">
        <v>122</v>
      </c>
      <c r="CB115" s="853"/>
      <c r="CC115" s="853"/>
      <c r="CD115" s="853"/>
      <c r="CE115" s="853"/>
      <c r="CF115" s="911" t="s">
        <v>122</v>
      </c>
      <c r="CG115" s="912"/>
      <c r="CH115" s="912"/>
      <c r="CI115" s="912"/>
      <c r="CJ115" s="912"/>
      <c r="CK115" s="963"/>
      <c r="CL115" s="857"/>
      <c r="CM115" s="851" t="s">
        <v>436</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t="s">
        <v>122</v>
      </c>
      <c r="DM115" s="816"/>
      <c r="DN115" s="816"/>
      <c r="DO115" s="816"/>
      <c r="DP115" s="817"/>
      <c r="DQ115" s="818" t="s">
        <v>122</v>
      </c>
      <c r="DR115" s="816"/>
      <c r="DS115" s="816"/>
      <c r="DT115" s="816"/>
      <c r="DU115" s="817"/>
      <c r="DV115" s="860" t="s">
        <v>122</v>
      </c>
      <c r="DW115" s="861"/>
      <c r="DX115" s="861"/>
      <c r="DY115" s="861"/>
      <c r="DZ115" s="862"/>
    </row>
    <row r="116" spans="1:130" s="230" customFormat="1" ht="26.25" customHeight="1" x14ac:dyDescent="0.15">
      <c r="A116" s="952"/>
      <c r="B116" s="953"/>
      <c r="C116" s="875" t="s">
        <v>437</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1</v>
      </c>
      <c r="AB116" s="816"/>
      <c r="AC116" s="816"/>
      <c r="AD116" s="816"/>
      <c r="AE116" s="817"/>
      <c r="AF116" s="818">
        <v>1</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438</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439</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30"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440</v>
      </c>
      <c r="Z117" s="933"/>
      <c r="AA117" s="938">
        <v>892190</v>
      </c>
      <c r="AB117" s="939"/>
      <c r="AC117" s="939"/>
      <c r="AD117" s="939"/>
      <c r="AE117" s="940"/>
      <c r="AF117" s="941">
        <v>832697</v>
      </c>
      <c r="AG117" s="939"/>
      <c r="AH117" s="939"/>
      <c r="AI117" s="939"/>
      <c r="AJ117" s="940"/>
      <c r="AK117" s="941">
        <v>846514</v>
      </c>
      <c r="AL117" s="939"/>
      <c r="AM117" s="939"/>
      <c r="AN117" s="939"/>
      <c r="AO117" s="940"/>
      <c r="AP117" s="942"/>
      <c r="AQ117" s="943"/>
      <c r="AR117" s="943"/>
      <c r="AS117" s="943"/>
      <c r="AT117" s="944"/>
      <c r="AU117" s="968"/>
      <c r="AV117" s="969"/>
      <c r="AW117" s="969"/>
      <c r="AX117" s="969"/>
      <c r="AY117" s="969"/>
      <c r="AZ117" s="899" t="s">
        <v>441</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442</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30" customFormat="1" ht="26.25" customHeight="1" x14ac:dyDescent="0.15">
      <c r="A118" s="931" t="s">
        <v>416</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413</v>
      </c>
      <c r="AB118" s="932"/>
      <c r="AC118" s="932"/>
      <c r="AD118" s="932"/>
      <c r="AE118" s="933"/>
      <c r="AF118" s="934" t="s">
        <v>414</v>
      </c>
      <c r="AG118" s="932"/>
      <c r="AH118" s="932"/>
      <c r="AI118" s="932"/>
      <c r="AJ118" s="933"/>
      <c r="AK118" s="934" t="s">
        <v>294</v>
      </c>
      <c r="AL118" s="932"/>
      <c r="AM118" s="932"/>
      <c r="AN118" s="932"/>
      <c r="AO118" s="933"/>
      <c r="AP118" s="935" t="s">
        <v>415</v>
      </c>
      <c r="AQ118" s="936"/>
      <c r="AR118" s="936"/>
      <c r="AS118" s="936"/>
      <c r="AT118" s="937"/>
      <c r="AU118" s="968"/>
      <c r="AV118" s="969"/>
      <c r="AW118" s="969"/>
      <c r="AX118" s="969"/>
      <c r="AY118" s="969"/>
      <c r="AZ118" s="874" t="s">
        <v>443</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444</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30" customFormat="1" ht="26.25" customHeight="1" x14ac:dyDescent="0.15">
      <c r="A119" s="854" t="s">
        <v>419</v>
      </c>
      <c r="B119" s="855"/>
      <c r="C119" s="896" t="s">
        <v>420</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51" t="s">
        <v>177</v>
      </c>
      <c r="BA119" s="251"/>
      <c r="BB119" s="251"/>
      <c r="BC119" s="251"/>
      <c r="BD119" s="251"/>
      <c r="BE119" s="251"/>
      <c r="BF119" s="251"/>
      <c r="BG119" s="251"/>
      <c r="BH119" s="251"/>
      <c r="BI119" s="251"/>
      <c r="BJ119" s="251"/>
      <c r="BK119" s="251"/>
      <c r="BL119" s="251"/>
      <c r="BM119" s="251"/>
      <c r="BN119" s="251"/>
      <c r="BO119" s="913" t="s">
        <v>445</v>
      </c>
      <c r="BP119" s="914"/>
      <c r="BQ119" s="915">
        <v>9024336</v>
      </c>
      <c r="BR119" s="881"/>
      <c r="BS119" s="881"/>
      <c r="BT119" s="881"/>
      <c r="BU119" s="881"/>
      <c r="BV119" s="881">
        <v>8882819</v>
      </c>
      <c r="BW119" s="881"/>
      <c r="BX119" s="881"/>
      <c r="BY119" s="881"/>
      <c r="BZ119" s="881"/>
      <c r="CA119" s="881">
        <v>8841777</v>
      </c>
      <c r="CB119" s="881"/>
      <c r="CC119" s="881"/>
      <c r="CD119" s="881"/>
      <c r="CE119" s="881"/>
      <c r="CF119" s="784"/>
      <c r="CG119" s="785"/>
      <c r="CH119" s="785"/>
      <c r="CI119" s="785"/>
      <c r="CJ119" s="870"/>
      <c r="CK119" s="964"/>
      <c r="CL119" s="859"/>
      <c r="CM119" s="874" t="s">
        <v>446</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12578</v>
      </c>
      <c r="DH119" s="800"/>
      <c r="DI119" s="800"/>
      <c r="DJ119" s="800"/>
      <c r="DK119" s="801"/>
      <c r="DL119" s="802">
        <v>7970</v>
      </c>
      <c r="DM119" s="800"/>
      <c r="DN119" s="800"/>
      <c r="DO119" s="800"/>
      <c r="DP119" s="801"/>
      <c r="DQ119" s="802">
        <v>3267</v>
      </c>
      <c r="DR119" s="800"/>
      <c r="DS119" s="800"/>
      <c r="DT119" s="800"/>
      <c r="DU119" s="801"/>
      <c r="DV119" s="884">
        <v>0.1</v>
      </c>
      <c r="DW119" s="885"/>
      <c r="DX119" s="885"/>
      <c r="DY119" s="885"/>
      <c r="DZ119" s="886"/>
    </row>
    <row r="120" spans="1:130" s="230" customFormat="1" ht="26.25" customHeight="1" x14ac:dyDescent="0.15">
      <c r="A120" s="856"/>
      <c r="B120" s="857"/>
      <c r="C120" s="851" t="s">
        <v>423</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447</v>
      </c>
      <c r="AV120" s="917"/>
      <c r="AW120" s="917"/>
      <c r="AX120" s="917"/>
      <c r="AY120" s="918"/>
      <c r="AZ120" s="896" t="s">
        <v>448</v>
      </c>
      <c r="BA120" s="844"/>
      <c r="BB120" s="844"/>
      <c r="BC120" s="844"/>
      <c r="BD120" s="844"/>
      <c r="BE120" s="844"/>
      <c r="BF120" s="844"/>
      <c r="BG120" s="844"/>
      <c r="BH120" s="844"/>
      <c r="BI120" s="844"/>
      <c r="BJ120" s="844"/>
      <c r="BK120" s="844"/>
      <c r="BL120" s="844"/>
      <c r="BM120" s="844"/>
      <c r="BN120" s="844"/>
      <c r="BO120" s="844"/>
      <c r="BP120" s="845"/>
      <c r="BQ120" s="897">
        <v>2714680</v>
      </c>
      <c r="BR120" s="878"/>
      <c r="BS120" s="878"/>
      <c r="BT120" s="878"/>
      <c r="BU120" s="878"/>
      <c r="BV120" s="878">
        <v>2795826</v>
      </c>
      <c r="BW120" s="878"/>
      <c r="BX120" s="878"/>
      <c r="BY120" s="878"/>
      <c r="BZ120" s="878"/>
      <c r="CA120" s="878">
        <v>2702886</v>
      </c>
      <c r="CB120" s="878"/>
      <c r="CC120" s="878"/>
      <c r="CD120" s="878"/>
      <c r="CE120" s="878"/>
      <c r="CF120" s="902">
        <v>85.1</v>
      </c>
      <c r="CG120" s="903"/>
      <c r="CH120" s="903"/>
      <c r="CI120" s="903"/>
      <c r="CJ120" s="903"/>
      <c r="CK120" s="904" t="s">
        <v>449</v>
      </c>
      <c r="CL120" s="888"/>
      <c r="CM120" s="888"/>
      <c r="CN120" s="888"/>
      <c r="CO120" s="889"/>
      <c r="CP120" s="908" t="s">
        <v>395</v>
      </c>
      <c r="CQ120" s="909"/>
      <c r="CR120" s="909"/>
      <c r="CS120" s="909"/>
      <c r="CT120" s="909"/>
      <c r="CU120" s="909"/>
      <c r="CV120" s="909"/>
      <c r="CW120" s="909"/>
      <c r="CX120" s="909"/>
      <c r="CY120" s="909"/>
      <c r="CZ120" s="909"/>
      <c r="DA120" s="909"/>
      <c r="DB120" s="909"/>
      <c r="DC120" s="909"/>
      <c r="DD120" s="909"/>
      <c r="DE120" s="909"/>
      <c r="DF120" s="910"/>
      <c r="DG120" s="897">
        <v>1359585</v>
      </c>
      <c r="DH120" s="878"/>
      <c r="DI120" s="878"/>
      <c r="DJ120" s="878"/>
      <c r="DK120" s="878"/>
      <c r="DL120" s="878">
        <v>1363694</v>
      </c>
      <c r="DM120" s="878"/>
      <c r="DN120" s="878"/>
      <c r="DO120" s="878"/>
      <c r="DP120" s="878"/>
      <c r="DQ120" s="878">
        <v>1239090</v>
      </c>
      <c r="DR120" s="878"/>
      <c r="DS120" s="878"/>
      <c r="DT120" s="878"/>
      <c r="DU120" s="878"/>
      <c r="DV120" s="879">
        <v>39</v>
      </c>
      <c r="DW120" s="879"/>
      <c r="DX120" s="879"/>
      <c r="DY120" s="879"/>
      <c r="DZ120" s="880"/>
    </row>
    <row r="121" spans="1:130" s="230" customFormat="1" ht="26.25" customHeight="1" x14ac:dyDescent="0.15">
      <c r="A121" s="856"/>
      <c r="B121" s="857"/>
      <c r="C121" s="899" t="s">
        <v>450</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451</v>
      </c>
      <c r="BA121" s="788"/>
      <c r="BB121" s="788"/>
      <c r="BC121" s="788"/>
      <c r="BD121" s="788"/>
      <c r="BE121" s="788"/>
      <c r="BF121" s="788"/>
      <c r="BG121" s="788"/>
      <c r="BH121" s="788"/>
      <c r="BI121" s="788"/>
      <c r="BJ121" s="788"/>
      <c r="BK121" s="788"/>
      <c r="BL121" s="788"/>
      <c r="BM121" s="788"/>
      <c r="BN121" s="788"/>
      <c r="BO121" s="788"/>
      <c r="BP121" s="789"/>
      <c r="BQ121" s="852">
        <v>267479</v>
      </c>
      <c r="BR121" s="853"/>
      <c r="BS121" s="853"/>
      <c r="BT121" s="853"/>
      <c r="BU121" s="853"/>
      <c r="BV121" s="853">
        <v>258299</v>
      </c>
      <c r="BW121" s="853"/>
      <c r="BX121" s="853"/>
      <c r="BY121" s="853"/>
      <c r="BZ121" s="853"/>
      <c r="CA121" s="853">
        <v>254319</v>
      </c>
      <c r="CB121" s="853"/>
      <c r="CC121" s="853"/>
      <c r="CD121" s="853"/>
      <c r="CE121" s="853"/>
      <c r="CF121" s="911">
        <v>8</v>
      </c>
      <c r="CG121" s="912"/>
      <c r="CH121" s="912"/>
      <c r="CI121" s="912"/>
      <c r="CJ121" s="912"/>
      <c r="CK121" s="905"/>
      <c r="CL121" s="891"/>
      <c r="CM121" s="891"/>
      <c r="CN121" s="891"/>
      <c r="CO121" s="892"/>
      <c r="CP121" s="871" t="s">
        <v>393</v>
      </c>
      <c r="CQ121" s="872"/>
      <c r="CR121" s="872"/>
      <c r="CS121" s="872"/>
      <c r="CT121" s="872"/>
      <c r="CU121" s="872"/>
      <c r="CV121" s="872"/>
      <c r="CW121" s="872"/>
      <c r="CX121" s="872"/>
      <c r="CY121" s="872"/>
      <c r="CZ121" s="872"/>
      <c r="DA121" s="872"/>
      <c r="DB121" s="872"/>
      <c r="DC121" s="872"/>
      <c r="DD121" s="872"/>
      <c r="DE121" s="872"/>
      <c r="DF121" s="873"/>
      <c r="DG121" s="852">
        <v>1040805</v>
      </c>
      <c r="DH121" s="853"/>
      <c r="DI121" s="853"/>
      <c r="DJ121" s="853"/>
      <c r="DK121" s="853"/>
      <c r="DL121" s="853">
        <v>929964</v>
      </c>
      <c r="DM121" s="853"/>
      <c r="DN121" s="853"/>
      <c r="DO121" s="853"/>
      <c r="DP121" s="853"/>
      <c r="DQ121" s="853">
        <v>849730</v>
      </c>
      <c r="DR121" s="853"/>
      <c r="DS121" s="853"/>
      <c r="DT121" s="853"/>
      <c r="DU121" s="853"/>
      <c r="DV121" s="830">
        <v>26.8</v>
      </c>
      <c r="DW121" s="830"/>
      <c r="DX121" s="830"/>
      <c r="DY121" s="830"/>
      <c r="DZ121" s="831"/>
    </row>
    <row r="122" spans="1:130" s="230" customFormat="1" ht="26.25" customHeight="1" x14ac:dyDescent="0.15">
      <c r="A122" s="856"/>
      <c r="B122" s="857"/>
      <c r="C122" s="851" t="s">
        <v>433</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452</v>
      </c>
      <c r="BA122" s="875"/>
      <c r="BB122" s="875"/>
      <c r="BC122" s="875"/>
      <c r="BD122" s="875"/>
      <c r="BE122" s="875"/>
      <c r="BF122" s="875"/>
      <c r="BG122" s="875"/>
      <c r="BH122" s="875"/>
      <c r="BI122" s="875"/>
      <c r="BJ122" s="875"/>
      <c r="BK122" s="875"/>
      <c r="BL122" s="875"/>
      <c r="BM122" s="875"/>
      <c r="BN122" s="875"/>
      <c r="BO122" s="875"/>
      <c r="BP122" s="876"/>
      <c r="BQ122" s="915">
        <v>4206815</v>
      </c>
      <c r="BR122" s="881"/>
      <c r="BS122" s="881"/>
      <c r="BT122" s="881"/>
      <c r="BU122" s="881"/>
      <c r="BV122" s="881">
        <v>4554287</v>
      </c>
      <c r="BW122" s="881"/>
      <c r="BX122" s="881"/>
      <c r="BY122" s="881"/>
      <c r="BZ122" s="881"/>
      <c r="CA122" s="881">
        <v>4459096</v>
      </c>
      <c r="CB122" s="881"/>
      <c r="CC122" s="881"/>
      <c r="CD122" s="881"/>
      <c r="CE122" s="881"/>
      <c r="CF122" s="882">
        <v>140.4</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30" customFormat="1" ht="26.25" customHeight="1" x14ac:dyDescent="0.15">
      <c r="A123" s="856"/>
      <c r="B123" s="857"/>
      <c r="C123" s="851" t="s">
        <v>439</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v>6600</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51" t="s">
        <v>177</v>
      </c>
      <c r="BA123" s="251"/>
      <c r="BB123" s="251"/>
      <c r="BC123" s="251"/>
      <c r="BD123" s="251"/>
      <c r="BE123" s="251"/>
      <c r="BF123" s="251"/>
      <c r="BG123" s="251"/>
      <c r="BH123" s="251"/>
      <c r="BI123" s="251"/>
      <c r="BJ123" s="251"/>
      <c r="BK123" s="251"/>
      <c r="BL123" s="251"/>
      <c r="BM123" s="251"/>
      <c r="BN123" s="251"/>
      <c r="BO123" s="913" t="s">
        <v>453</v>
      </c>
      <c r="BP123" s="914"/>
      <c r="BQ123" s="868">
        <v>7188974</v>
      </c>
      <c r="BR123" s="869"/>
      <c r="BS123" s="869"/>
      <c r="BT123" s="869"/>
      <c r="BU123" s="869"/>
      <c r="BV123" s="869">
        <v>7608412</v>
      </c>
      <c r="BW123" s="869"/>
      <c r="BX123" s="869"/>
      <c r="BY123" s="869"/>
      <c r="BZ123" s="869"/>
      <c r="CA123" s="869">
        <v>7416301</v>
      </c>
      <c r="CB123" s="869"/>
      <c r="CC123" s="869"/>
      <c r="CD123" s="869"/>
      <c r="CE123" s="869"/>
      <c r="CF123" s="784"/>
      <c r="CG123" s="785"/>
      <c r="CH123" s="785"/>
      <c r="CI123" s="785"/>
      <c r="CJ123" s="870"/>
      <c r="CK123" s="905"/>
      <c r="CL123" s="891"/>
      <c r="CM123" s="891"/>
      <c r="CN123" s="891"/>
      <c r="CO123" s="892"/>
      <c r="CP123" s="871" t="s">
        <v>391</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30" customFormat="1" ht="26.25" customHeight="1" thickBot="1" x14ac:dyDescent="0.2">
      <c r="A124" s="856"/>
      <c r="B124" s="857"/>
      <c r="C124" s="851" t="s">
        <v>442</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454</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56.2</v>
      </c>
      <c r="BR124" s="867"/>
      <c r="BS124" s="867"/>
      <c r="BT124" s="867"/>
      <c r="BU124" s="867"/>
      <c r="BV124" s="867">
        <v>39.200000000000003</v>
      </c>
      <c r="BW124" s="867"/>
      <c r="BX124" s="867"/>
      <c r="BY124" s="867"/>
      <c r="BZ124" s="867"/>
      <c r="CA124" s="867">
        <v>44.8</v>
      </c>
      <c r="CB124" s="867"/>
      <c r="CC124" s="867"/>
      <c r="CD124" s="867"/>
      <c r="CE124" s="867"/>
      <c r="CF124" s="762"/>
      <c r="CG124" s="763"/>
      <c r="CH124" s="763"/>
      <c r="CI124" s="763"/>
      <c r="CJ124" s="898"/>
      <c r="CK124" s="906"/>
      <c r="CL124" s="906"/>
      <c r="CM124" s="906"/>
      <c r="CN124" s="906"/>
      <c r="CO124" s="907"/>
      <c r="CP124" s="871" t="s">
        <v>455</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30" customFormat="1" ht="26.25" customHeight="1" x14ac:dyDescent="0.15">
      <c r="A125" s="856"/>
      <c r="B125" s="857"/>
      <c r="C125" s="851" t="s">
        <v>444</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887" t="s">
        <v>456</v>
      </c>
      <c r="CL125" s="888"/>
      <c r="CM125" s="888"/>
      <c r="CN125" s="888"/>
      <c r="CO125" s="889"/>
      <c r="CP125" s="896" t="s">
        <v>457</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30" customFormat="1" ht="26.25" customHeight="1" thickBot="1" x14ac:dyDescent="0.2">
      <c r="A126" s="856"/>
      <c r="B126" s="857"/>
      <c r="C126" s="851" t="s">
        <v>446</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v>3465</v>
      </c>
      <c r="AB126" s="816"/>
      <c r="AC126" s="816"/>
      <c r="AD126" s="816"/>
      <c r="AE126" s="817"/>
      <c r="AF126" s="818">
        <v>3455</v>
      </c>
      <c r="AG126" s="816"/>
      <c r="AH126" s="816"/>
      <c r="AI126" s="816"/>
      <c r="AJ126" s="817"/>
      <c r="AK126" s="818">
        <v>3451</v>
      </c>
      <c r="AL126" s="816"/>
      <c r="AM126" s="816"/>
      <c r="AN126" s="816"/>
      <c r="AO126" s="817"/>
      <c r="AP126" s="860">
        <v>0.1</v>
      </c>
      <c r="AQ126" s="861"/>
      <c r="AR126" s="861"/>
      <c r="AS126" s="861"/>
      <c r="AT126" s="862"/>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890"/>
      <c r="CL126" s="891"/>
      <c r="CM126" s="891"/>
      <c r="CN126" s="891"/>
      <c r="CO126" s="892"/>
      <c r="CP126" s="851" t="s">
        <v>458</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30" customFormat="1" ht="26.25" customHeight="1" x14ac:dyDescent="0.15">
      <c r="A127" s="858"/>
      <c r="B127" s="859"/>
      <c r="C127" s="874" t="s">
        <v>459</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3</v>
      </c>
      <c r="AB127" s="816"/>
      <c r="AC127" s="816"/>
      <c r="AD127" s="816"/>
      <c r="AE127" s="817"/>
      <c r="AF127" s="818">
        <v>2</v>
      </c>
      <c r="AG127" s="816"/>
      <c r="AH127" s="816"/>
      <c r="AI127" s="816"/>
      <c r="AJ127" s="817"/>
      <c r="AK127" s="818">
        <v>1</v>
      </c>
      <c r="AL127" s="816"/>
      <c r="AM127" s="816"/>
      <c r="AN127" s="816"/>
      <c r="AO127" s="817"/>
      <c r="AP127" s="860">
        <v>0</v>
      </c>
      <c r="AQ127" s="861"/>
      <c r="AR127" s="861"/>
      <c r="AS127" s="861"/>
      <c r="AT127" s="862"/>
      <c r="AU127" s="232"/>
      <c r="AV127" s="232"/>
      <c r="AW127" s="232"/>
      <c r="AX127" s="877" t="s">
        <v>460</v>
      </c>
      <c r="AY127" s="848"/>
      <c r="AZ127" s="848"/>
      <c r="BA127" s="848"/>
      <c r="BB127" s="848"/>
      <c r="BC127" s="848"/>
      <c r="BD127" s="848"/>
      <c r="BE127" s="849"/>
      <c r="BF127" s="847" t="s">
        <v>461</v>
      </c>
      <c r="BG127" s="848"/>
      <c r="BH127" s="848"/>
      <c r="BI127" s="848"/>
      <c r="BJ127" s="848"/>
      <c r="BK127" s="848"/>
      <c r="BL127" s="849"/>
      <c r="BM127" s="847" t="s">
        <v>462</v>
      </c>
      <c r="BN127" s="848"/>
      <c r="BO127" s="848"/>
      <c r="BP127" s="848"/>
      <c r="BQ127" s="848"/>
      <c r="BR127" s="848"/>
      <c r="BS127" s="849"/>
      <c r="BT127" s="847" t="s">
        <v>463</v>
      </c>
      <c r="BU127" s="848"/>
      <c r="BV127" s="848"/>
      <c r="BW127" s="848"/>
      <c r="BX127" s="848"/>
      <c r="BY127" s="848"/>
      <c r="BZ127" s="850"/>
      <c r="CA127" s="232"/>
      <c r="CB127" s="232"/>
      <c r="CC127" s="232"/>
      <c r="CD127" s="255"/>
      <c r="CE127" s="255"/>
      <c r="CF127" s="255"/>
      <c r="CG127" s="232"/>
      <c r="CH127" s="232"/>
      <c r="CI127" s="232"/>
      <c r="CJ127" s="254"/>
      <c r="CK127" s="890"/>
      <c r="CL127" s="891"/>
      <c r="CM127" s="891"/>
      <c r="CN127" s="891"/>
      <c r="CO127" s="892"/>
      <c r="CP127" s="851" t="s">
        <v>464</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30" customFormat="1" ht="26.25" customHeight="1" thickBot="1" x14ac:dyDescent="0.2">
      <c r="A128" s="832" t="s">
        <v>465</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466</v>
      </c>
      <c r="X128" s="834"/>
      <c r="Y128" s="834"/>
      <c r="Z128" s="835"/>
      <c r="AA128" s="836">
        <v>38822</v>
      </c>
      <c r="AB128" s="837"/>
      <c r="AC128" s="837"/>
      <c r="AD128" s="837"/>
      <c r="AE128" s="838"/>
      <c r="AF128" s="839">
        <v>44318</v>
      </c>
      <c r="AG128" s="837"/>
      <c r="AH128" s="837"/>
      <c r="AI128" s="837"/>
      <c r="AJ128" s="838"/>
      <c r="AK128" s="839">
        <v>35839</v>
      </c>
      <c r="AL128" s="837"/>
      <c r="AM128" s="837"/>
      <c r="AN128" s="837"/>
      <c r="AO128" s="838"/>
      <c r="AP128" s="840"/>
      <c r="AQ128" s="841"/>
      <c r="AR128" s="841"/>
      <c r="AS128" s="841"/>
      <c r="AT128" s="842"/>
      <c r="AU128" s="232"/>
      <c r="AV128" s="232"/>
      <c r="AW128" s="232"/>
      <c r="AX128" s="843" t="s">
        <v>467</v>
      </c>
      <c r="AY128" s="844"/>
      <c r="AZ128" s="844"/>
      <c r="BA128" s="844"/>
      <c r="BB128" s="844"/>
      <c r="BC128" s="844"/>
      <c r="BD128" s="844"/>
      <c r="BE128" s="845"/>
      <c r="BF128" s="822" t="s">
        <v>122</v>
      </c>
      <c r="BG128" s="823"/>
      <c r="BH128" s="823"/>
      <c r="BI128" s="823"/>
      <c r="BJ128" s="823"/>
      <c r="BK128" s="823"/>
      <c r="BL128" s="846"/>
      <c r="BM128" s="822">
        <v>15</v>
      </c>
      <c r="BN128" s="823"/>
      <c r="BO128" s="823"/>
      <c r="BP128" s="823"/>
      <c r="BQ128" s="823"/>
      <c r="BR128" s="823"/>
      <c r="BS128" s="846"/>
      <c r="BT128" s="822">
        <v>20</v>
      </c>
      <c r="BU128" s="823"/>
      <c r="BV128" s="823"/>
      <c r="BW128" s="823"/>
      <c r="BX128" s="823"/>
      <c r="BY128" s="823"/>
      <c r="BZ128" s="824"/>
      <c r="CA128" s="255"/>
      <c r="CB128" s="255"/>
      <c r="CC128" s="255"/>
      <c r="CD128" s="255"/>
      <c r="CE128" s="255"/>
      <c r="CF128" s="255"/>
      <c r="CG128" s="232"/>
      <c r="CH128" s="232"/>
      <c r="CI128" s="232"/>
      <c r="CJ128" s="254"/>
      <c r="CK128" s="893"/>
      <c r="CL128" s="894"/>
      <c r="CM128" s="894"/>
      <c r="CN128" s="894"/>
      <c r="CO128" s="895"/>
      <c r="CP128" s="825" t="s">
        <v>468</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t="s">
        <v>122</v>
      </c>
      <c r="DM128" s="827"/>
      <c r="DN128" s="827"/>
      <c r="DO128" s="827"/>
      <c r="DP128" s="827"/>
      <c r="DQ128" s="827" t="s">
        <v>122</v>
      </c>
      <c r="DR128" s="827"/>
      <c r="DS128" s="827"/>
      <c r="DT128" s="827"/>
      <c r="DU128" s="827"/>
      <c r="DV128" s="828" t="s">
        <v>122</v>
      </c>
      <c r="DW128" s="828"/>
      <c r="DX128" s="828"/>
      <c r="DY128" s="828"/>
      <c r="DZ128" s="829"/>
    </row>
    <row r="129" spans="1:131" s="230"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469</v>
      </c>
      <c r="X129" s="813"/>
      <c r="Y129" s="813"/>
      <c r="Z129" s="814"/>
      <c r="AA129" s="815">
        <v>3694894</v>
      </c>
      <c r="AB129" s="816"/>
      <c r="AC129" s="816"/>
      <c r="AD129" s="816"/>
      <c r="AE129" s="817"/>
      <c r="AF129" s="818">
        <v>3647316</v>
      </c>
      <c r="AG129" s="816"/>
      <c r="AH129" s="816"/>
      <c r="AI129" s="816"/>
      <c r="AJ129" s="817"/>
      <c r="AK129" s="818">
        <v>3593980</v>
      </c>
      <c r="AL129" s="816"/>
      <c r="AM129" s="816"/>
      <c r="AN129" s="816"/>
      <c r="AO129" s="817"/>
      <c r="AP129" s="819"/>
      <c r="AQ129" s="820"/>
      <c r="AR129" s="820"/>
      <c r="AS129" s="820"/>
      <c r="AT129" s="821"/>
      <c r="AU129" s="233"/>
      <c r="AV129" s="233"/>
      <c r="AW129" s="233"/>
      <c r="AX129" s="787" t="s">
        <v>470</v>
      </c>
      <c r="AY129" s="788"/>
      <c r="AZ129" s="788"/>
      <c r="BA129" s="788"/>
      <c r="BB129" s="788"/>
      <c r="BC129" s="788"/>
      <c r="BD129" s="788"/>
      <c r="BE129" s="789"/>
      <c r="BF129" s="806" t="s">
        <v>122</v>
      </c>
      <c r="BG129" s="807"/>
      <c r="BH129" s="807"/>
      <c r="BI129" s="807"/>
      <c r="BJ129" s="807"/>
      <c r="BK129" s="807"/>
      <c r="BL129" s="808"/>
      <c r="BM129" s="806">
        <v>20</v>
      </c>
      <c r="BN129" s="807"/>
      <c r="BO129" s="807"/>
      <c r="BP129" s="807"/>
      <c r="BQ129" s="807"/>
      <c r="BR129" s="807"/>
      <c r="BS129" s="808"/>
      <c r="BT129" s="806">
        <v>30</v>
      </c>
      <c r="BU129" s="807"/>
      <c r="BV129" s="807"/>
      <c r="BW129" s="807"/>
      <c r="BX129" s="807"/>
      <c r="BY129" s="807"/>
      <c r="BZ129" s="80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810" t="s">
        <v>471</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472</v>
      </c>
      <c r="X130" s="813"/>
      <c r="Y130" s="813"/>
      <c r="Z130" s="814"/>
      <c r="AA130" s="815">
        <v>432229</v>
      </c>
      <c r="AB130" s="816"/>
      <c r="AC130" s="816"/>
      <c r="AD130" s="816"/>
      <c r="AE130" s="817"/>
      <c r="AF130" s="818">
        <v>401380</v>
      </c>
      <c r="AG130" s="816"/>
      <c r="AH130" s="816"/>
      <c r="AI130" s="816"/>
      <c r="AJ130" s="817"/>
      <c r="AK130" s="818">
        <v>418262</v>
      </c>
      <c r="AL130" s="816"/>
      <c r="AM130" s="816"/>
      <c r="AN130" s="816"/>
      <c r="AO130" s="817"/>
      <c r="AP130" s="819"/>
      <c r="AQ130" s="820"/>
      <c r="AR130" s="820"/>
      <c r="AS130" s="820"/>
      <c r="AT130" s="821"/>
      <c r="AU130" s="233"/>
      <c r="AV130" s="233"/>
      <c r="AW130" s="233"/>
      <c r="AX130" s="787" t="s">
        <v>473</v>
      </c>
      <c r="AY130" s="788"/>
      <c r="AZ130" s="788"/>
      <c r="BA130" s="788"/>
      <c r="BB130" s="788"/>
      <c r="BC130" s="788"/>
      <c r="BD130" s="788"/>
      <c r="BE130" s="789"/>
      <c r="BF130" s="790">
        <v>12.3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474</v>
      </c>
      <c r="X131" s="797"/>
      <c r="Y131" s="797"/>
      <c r="Z131" s="798"/>
      <c r="AA131" s="799">
        <v>3262665</v>
      </c>
      <c r="AB131" s="800"/>
      <c r="AC131" s="800"/>
      <c r="AD131" s="800"/>
      <c r="AE131" s="801"/>
      <c r="AF131" s="802">
        <v>3245936</v>
      </c>
      <c r="AG131" s="800"/>
      <c r="AH131" s="800"/>
      <c r="AI131" s="800"/>
      <c r="AJ131" s="801"/>
      <c r="AK131" s="802">
        <v>3175718</v>
      </c>
      <c r="AL131" s="800"/>
      <c r="AM131" s="800"/>
      <c r="AN131" s="800"/>
      <c r="AO131" s="801"/>
      <c r="AP131" s="803"/>
      <c r="AQ131" s="804"/>
      <c r="AR131" s="804"/>
      <c r="AS131" s="804"/>
      <c r="AT131" s="805"/>
      <c r="AU131" s="233"/>
      <c r="AV131" s="233"/>
      <c r="AW131" s="233"/>
      <c r="AX131" s="765" t="s">
        <v>475</v>
      </c>
      <c r="AY131" s="766"/>
      <c r="AZ131" s="766"/>
      <c r="BA131" s="766"/>
      <c r="BB131" s="766"/>
      <c r="BC131" s="766"/>
      <c r="BD131" s="766"/>
      <c r="BE131" s="767"/>
      <c r="BF131" s="768">
        <v>44.8</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774" t="s">
        <v>476</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477</v>
      </c>
      <c r="W132" s="778"/>
      <c r="X132" s="778"/>
      <c r="Y132" s="778"/>
      <c r="Z132" s="779"/>
      <c r="AA132" s="780">
        <v>12.90782229</v>
      </c>
      <c r="AB132" s="781"/>
      <c r="AC132" s="781"/>
      <c r="AD132" s="781"/>
      <c r="AE132" s="782"/>
      <c r="AF132" s="783">
        <v>11.92257025</v>
      </c>
      <c r="AG132" s="781"/>
      <c r="AH132" s="781"/>
      <c r="AI132" s="781"/>
      <c r="AJ132" s="782"/>
      <c r="AK132" s="783">
        <v>12.356670210000001</v>
      </c>
      <c r="AL132" s="781"/>
      <c r="AM132" s="781"/>
      <c r="AN132" s="781"/>
      <c r="AO132" s="782"/>
      <c r="AP132" s="784"/>
      <c r="AQ132" s="785"/>
      <c r="AR132" s="785"/>
      <c r="AS132" s="785"/>
      <c r="AT132" s="78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478</v>
      </c>
      <c r="W133" s="757"/>
      <c r="X133" s="757"/>
      <c r="Y133" s="757"/>
      <c r="Z133" s="758"/>
      <c r="AA133" s="759">
        <v>14.2</v>
      </c>
      <c r="AB133" s="760"/>
      <c r="AC133" s="760"/>
      <c r="AD133" s="760"/>
      <c r="AE133" s="761"/>
      <c r="AF133" s="759">
        <v>13</v>
      </c>
      <c r="AG133" s="760"/>
      <c r="AH133" s="760"/>
      <c r="AI133" s="760"/>
      <c r="AJ133" s="761"/>
      <c r="AK133" s="759">
        <v>12.3</v>
      </c>
      <c r="AL133" s="760"/>
      <c r="AM133" s="760"/>
      <c r="AN133" s="760"/>
      <c r="AO133" s="761"/>
      <c r="AP133" s="762"/>
      <c r="AQ133" s="763"/>
      <c r="AR133" s="763"/>
      <c r="AS133" s="763"/>
      <c r="AT133" s="764"/>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M4JP4R3XbKGr7yi0VOwotHeHnKk8Ugp2/cTb+1nUmQC5OMWxc/KB3O/BkMSSrxUC05HKyNob/x71i77W+kJbbA==" saltValue="ZRSRSgzSjVIA2Hf7HNzBn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J1" zoomScaleNormal="85" zoomScaleSheetLayoutView="100" workbookViewId="0">
      <selection activeCell="AI74" sqref="AI74"/>
    </sheetView>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479</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oWXxE0w+1lHFUXdU12Wz0PQi8CqZKh0wttOojveenZOR9PHENZq6viLlZr1YCM2roaLT8acad1egXIQ8j94ZhQ==" saltValue="JW8+iJMG9+h/CHhI2bpsN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ap9VGNeyk8ndmJDEHahBs+UZzrYj7Pon4MOoQZHkuGxfBDBXU7HYKXxbcyWplRw3shPTwJ+9wB6JtOTf8ED8pA==" saltValue="NrfTyt3ksSHF4kUD6rxOww=="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election activeCell="A26" sqref="A26:AS26"/>
    </sheetView>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480</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481</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4" t="s">
        <v>482</v>
      </c>
      <c r="AP7" s="272"/>
      <c r="AQ7" s="273" t="s">
        <v>483</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5"/>
      <c r="AP8" s="278" t="s">
        <v>484</v>
      </c>
      <c r="AQ8" s="279" t="s">
        <v>485</v>
      </c>
      <c r="AR8" s="280" t="s">
        <v>486</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66" t="s">
        <v>487</v>
      </c>
      <c r="AL9" s="1167"/>
      <c r="AM9" s="1167"/>
      <c r="AN9" s="1168"/>
      <c r="AO9" s="281">
        <v>1005480</v>
      </c>
      <c r="AP9" s="281">
        <v>147431</v>
      </c>
      <c r="AQ9" s="282">
        <v>143407</v>
      </c>
      <c r="AR9" s="283">
        <v>2.8</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66" t="s">
        <v>488</v>
      </c>
      <c r="AL10" s="1167"/>
      <c r="AM10" s="1167"/>
      <c r="AN10" s="1168"/>
      <c r="AO10" s="284">
        <v>216415</v>
      </c>
      <c r="AP10" s="284">
        <v>31732</v>
      </c>
      <c r="AQ10" s="285">
        <v>20271</v>
      </c>
      <c r="AR10" s="286">
        <v>56.5</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66" t="s">
        <v>489</v>
      </c>
      <c r="AL11" s="1167"/>
      <c r="AM11" s="1167"/>
      <c r="AN11" s="1168"/>
      <c r="AO11" s="284" t="s">
        <v>490</v>
      </c>
      <c r="AP11" s="284" t="s">
        <v>490</v>
      </c>
      <c r="AQ11" s="285">
        <v>1412</v>
      </c>
      <c r="AR11" s="286" t="s">
        <v>490</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66" t="s">
        <v>491</v>
      </c>
      <c r="AL12" s="1167"/>
      <c r="AM12" s="1167"/>
      <c r="AN12" s="1168"/>
      <c r="AO12" s="284" t="s">
        <v>490</v>
      </c>
      <c r="AP12" s="284" t="s">
        <v>490</v>
      </c>
      <c r="AQ12" s="285" t="s">
        <v>490</v>
      </c>
      <c r="AR12" s="286" t="s">
        <v>490</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66" t="s">
        <v>492</v>
      </c>
      <c r="AL13" s="1167"/>
      <c r="AM13" s="1167"/>
      <c r="AN13" s="1168"/>
      <c r="AO13" s="284">
        <v>60182</v>
      </c>
      <c r="AP13" s="284">
        <v>8824</v>
      </c>
      <c r="AQ13" s="285">
        <v>5234</v>
      </c>
      <c r="AR13" s="286">
        <v>68.599999999999994</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66" t="s">
        <v>493</v>
      </c>
      <c r="AL14" s="1167"/>
      <c r="AM14" s="1167"/>
      <c r="AN14" s="1168"/>
      <c r="AO14" s="284" t="s">
        <v>490</v>
      </c>
      <c r="AP14" s="284" t="s">
        <v>490</v>
      </c>
      <c r="AQ14" s="285">
        <v>3337</v>
      </c>
      <c r="AR14" s="286" t="s">
        <v>490</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69" t="s">
        <v>494</v>
      </c>
      <c r="AL15" s="1170"/>
      <c r="AM15" s="1170"/>
      <c r="AN15" s="1171"/>
      <c r="AO15" s="284">
        <v>-45397</v>
      </c>
      <c r="AP15" s="284">
        <v>-6656</v>
      </c>
      <c r="AQ15" s="285">
        <v>-9830</v>
      </c>
      <c r="AR15" s="286">
        <v>-32.299999999999997</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69" t="s">
        <v>177</v>
      </c>
      <c r="AL16" s="1170"/>
      <c r="AM16" s="1170"/>
      <c r="AN16" s="1171"/>
      <c r="AO16" s="284">
        <v>1236680</v>
      </c>
      <c r="AP16" s="284">
        <v>181331</v>
      </c>
      <c r="AQ16" s="285">
        <v>163831</v>
      </c>
      <c r="AR16" s="286">
        <v>10.7</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495</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496</v>
      </c>
      <c r="AP20" s="293" t="s">
        <v>497</v>
      </c>
      <c r="AQ20" s="294" t="s">
        <v>498</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72" t="s">
        <v>499</v>
      </c>
      <c r="AL21" s="1173"/>
      <c r="AM21" s="1173"/>
      <c r="AN21" s="1174"/>
      <c r="AO21" s="297">
        <v>13.2</v>
      </c>
      <c r="AP21" s="298">
        <v>14.18</v>
      </c>
      <c r="AQ21" s="299">
        <v>-0.98</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72" t="s">
        <v>500</v>
      </c>
      <c r="AL22" s="1173"/>
      <c r="AM22" s="1173"/>
      <c r="AN22" s="1174"/>
      <c r="AO22" s="302">
        <v>97.7</v>
      </c>
      <c r="AP22" s="303">
        <v>95.4</v>
      </c>
      <c r="AQ22" s="304">
        <v>2.2999999999999998</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65" t="s">
        <v>501</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67"/>
    </row>
    <row r="27" spans="1:46" x14ac:dyDescent="0.15">
      <c r="A27" s="309"/>
      <c r="AO27" s="262"/>
      <c r="AP27" s="262"/>
      <c r="AQ27" s="262"/>
      <c r="AR27" s="262"/>
      <c r="AS27" s="262"/>
      <c r="AT27" s="262"/>
    </row>
    <row r="28" spans="1:46" ht="17.25" x14ac:dyDescent="0.15">
      <c r="A28" s="263" t="s">
        <v>502</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503</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4" t="s">
        <v>482</v>
      </c>
      <c r="AP30" s="272"/>
      <c r="AQ30" s="273" t="s">
        <v>483</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5"/>
      <c r="AP31" s="278" t="s">
        <v>484</v>
      </c>
      <c r="AQ31" s="279" t="s">
        <v>485</v>
      </c>
      <c r="AR31" s="280" t="s">
        <v>486</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56" t="s">
        <v>504</v>
      </c>
      <c r="AL32" s="1157"/>
      <c r="AM32" s="1157"/>
      <c r="AN32" s="1158"/>
      <c r="AO32" s="312">
        <v>550402</v>
      </c>
      <c r="AP32" s="312">
        <v>80704</v>
      </c>
      <c r="AQ32" s="313">
        <v>86321</v>
      </c>
      <c r="AR32" s="314">
        <v>-6.5</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56" t="s">
        <v>505</v>
      </c>
      <c r="AL33" s="1157"/>
      <c r="AM33" s="1157"/>
      <c r="AN33" s="1158"/>
      <c r="AO33" s="312" t="s">
        <v>490</v>
      </c>
      <c r="AP33" s="312" t="s">
        <v>490</v>
      </c>
      <c r="AQ33" s="313" t="s">
        <v>490</v>
      </c>
      <c r="AR33" s="314" t="s">
        <v>490</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56" t="s">
        <v>506</v>
      </c>
      <c r="AL34" s="1157"/>
      <c r="AM34" s="1157"/>
      <c r="AN34" s="1158"/>
      <c r="AO34" s="312" t="s">
        <v>490</v>
      </c>
      <c r="AP34" s="312" t="s">
        <v>490</v>
      </c>
      <c r="AQ34" s="313" t="s">
        <v>490</v>
      </c>
      <c r="AR34" s="314" t="s">
        <v>490</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56" t="s">
        <v>507</v>
      </c>
      <c r="AL35" s="1157"/>
      <c r="AM35" s="1157"/>
      <c r="AN35" s="1158"/>
      <c r="AO35" s="312">
        <v>291484</v>
      </c>
      <c r="AP35" s="312">
        <v>42740</v>
      </c>
      <c r="AQ35" s="313">
        <v>18581</v>
      </c>
      <c r="AR35" s="314">
        <v>130</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56" t="s">
        <v>508</v>
      </c>
      <c r="AL36" s="1157"/>
      <c r="AM36" s="1157"/>
      <c r="AN36" s="1158"/>
      <c r="AO36" s="312">
        <v>1176</v>
      </c>
      <c r="AP36" s="312">
        <v>172</v>
      </c>
      <c r="AQ36" s="313">
        <v>4521</v>
      </c>
      <c r="AR36" s="314">
        <v>-96.2</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56" t="s">
        <v>509</v>
      </c>
      <c r="AL37" s="1157"/>
      <c r="AM37" s="1157"/>
      <c r="AN37" s="1158"/>
      <c r="AO37" s="312">
        <v>3452</v>
      </c>
      <c r="AP37" s="312">
        <v>506</v>
      </c>
      <c r="AQ37" s="313">
        <v>983</v>
      </c>
      <c r="AR37" s="314">
        <v>-48.5</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59" t="s">
        <v>510</v>
      </c>
      <c r="AL38" s="1160"/>
      <c r="AM38" s="1160"/>
      <c r="AN38" s="1161"/>
      <c r="AO38" s="315" t="s">
        <v>490</v>
      </c>
      <c r="AP38" s="315" t="s">
        <v>490</v>
      </c>
      <c r="AQ38" s="316">
        <v>20</v>
      </c>
      <c r="AR38" s="304" t="s">
        <v>490</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59" t="s">
        <v>511</v>
      </c>
      <c r="AL39" s="1160"/>
      <c r="AM39" s="1160"/>
      <c r="AN39" s="1161"/>
      <c r="AO39" s="312">
        <v>-35839</v>
      </c>
      <c r="AP39" s="312">
        <v>-5255</v>
      </c>
      <c r="AQ39" s="313">
        <v>-4212</v>
      </c>
      <c r="AR39" s="314">
        <v>24.8</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56" t="s">
        <v>512</v>
      </c>
      <c r="AL40" s="1157"/>
      <c r="AM40" s="1157"/>
      <c r="AN40" s="1158"/>
      <c r="AO40" s="312">
        <v>-418262</v>
      </c>
      <c r="AP40" s="312">
        <v>-61329</v>
      </c>
      <c r="AQ40" s="313">
        <v>-70783</v>
      </c>
      <c r="AR40" s="314">
        <v>-13.4</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62" t="s">
        <v>287</v>
      </c>
      <c r="AL41" s="1163"/>
      <c r="AM41" s="1163"/>
      <c r="AN41" s="1164"/>
      <c r="AO41" s="312">
        <v>392413</v>
      </c>
      <c r="AP41" s="312">
        <v>57539</v>
      </c>
      <c r="AQ41" s="313">
        <v>35432</v>
      </c>
      <c r="AR41" s="314">
        <v>62.4</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513</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514</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49" t="s">
        <v>482</v>
      </c>
      <c r="AN49" s="1151" t="s">
        <v>515</v>
      </c>
      <c r="AO49" s="1152"/>
      <c r="AP49" s="1152"/>
      <c r="AQ49" s="1152"/>
      <c r="AR49" s="1153"/>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50"/>
      <c r="AN50" s="328" t="s">
        <v>516</v>
      </c>
      <c r="AO50" s="329" t="s">
        <v>517</v>
      </c>
      <c r="AP50" s="330" t="s">
        <v>518</v>
      </c>
      <c r="AQ50" s="331" t="s">
        <v>519</v>
      </c>
      <c r="AR50" s="332" t="s">
        <v>520</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521</v>
      </c>
      <c r="AL51" s="325"/>
      <c r="AM51" s="333">
        <v>847521</v>
      </c>
      <c r="AN51" s="334">
        <v>113184</v>
      </c>
      <c r="AO51" s="335">
        <v>88.4</v>
      </c>
      <c r="AP51" s="336">
        <v>145139</v>
      </c>
      <c r="AQ51" s="337">
        <v>19.5</v>
      </c>
      <c r="AR51" s="338">
        <v>68.900000000000006</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522</v>
      </c>
      <c r="AM52" s="341">
        <v>520589</v>
      </c>
      <c r="AN52" s="342">
        <v>69523</v>
      </c>
      <c r="AO52" s="343">
        <v>206.2</v>
      </c>
      <c r="AP52" s="344">
        <v>83762</v>
      </c>
      <c r="AQ52" s="345">
        <v>33.1</v>
      </c>
      <c r="AR52" s="346">
        <v>173.1</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523</v>
      </c>
      <c r="AL53" s="325"/>
      <c r="AM53" s="333">
        <v>472662</v>
      </c>
      <c r="AN53" s="334">
        <v>64660</v>
      </c>
      <c r="AO53" s="335">
        <v>-42.9</v>
      </c>
      <c r="AP53" s="336">
        <v>125391</v>
      </c>
      <c r="AQ53" s="337">
        <v>-13.6</v>
      </c>
      <c r="AR53" s="338">
        <v>-29.3</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522</v>
      </c>
      <c r="AM54" s="341">
        <v>108747</v>
      </c>
      <c r="AN54" s="342">
        <v>14876</v>
      </c>
      <c r="AO54" s="343">
        <v>-78.599999999999994</v>
      </c>
      <c r="AP54" s="344">
        <v>68516</v>
      </c>
      <c r="AQ54" s="345">
        <v>-18.2</v>
      </c>
      <c r="AR54" s="346">
        <v>-60.4</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524</v>
      </c>
      <c r="AL55" s="325"/>
      <c r="AM55" s="333">
        <v>463874</v>
      </c>
      <c r="AN55" s="334">
        <v>64823</v>
      </c>
      <c r="AO55" s="335">
        <v>0.3</v>
      </c>
      <c r="AP55" s="336">
        <v>138402</v>
      </c>
      <c r="AQ55" s="337">
        <v>10.4</v>
      </c>
      <c r="AR55" s="338">
        <v>-10.1</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522</v>
      </c>
      <c r="AM56" s="341">
        <v>282310</v>
      </c>
      <c r="AN56" s="342">
        <v>39451</v>
      </c>
      <c r="AO56" s="343">
        <v>165.2</v>
      </c>
      <c r="AP56" s="344">
        <v>70652</v>
      </c>
      <c r="AQ56" s="345">
        <v>3.1</v>
      </c>
      <c r="AR56" s="346">
        <v>162.1</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525</v>
      </c>
      <c r="AL57" s="325"/>
      <c r="AM57" s="333">
        <v>434001</v>
      </c>
      <c r="AN57" s="334">
        <v>62258</v>
      </c>
      <c r="AO57" s="335">
        <v>-4</v>
      </c>
      <c r="AP57" s="336">
        <v>146367</v>
      </c>
      <c r="AQ57" s="337">
        <v>5.8</v>
      </c>
      <c r="AR57" s="338">
        <v>-9.8000000000000007</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522</v>
      </c>
      <c r="AM58" s="341">
        <v>111783</v>
      </c>
      <c r="AN58" s="342">
        <v>16035</v>
      </c>
      <c r="AO58" s="343">
        <v>-59.4</v>
      </c>
      <c r="AP58" s="344">
        <v>79441</v>
      </c>
      <c r="AQ58" s="345">
        <v>12.4</v>
      </c>
      <c r="AR58" s="346">
        <v>-71.8</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526</v>
      </c>
      <c r="AL59" s="325"/>
      <c r="AM59" s="333">
        <v>889453</v>
      </c>
      <c r="AN59" s="334">
        <v>130418</v>
      </c>
      <c r="AO59" s="335">
        <v>109.5</v>
      </c>
      <c r="AP59" s="336">
        <v>165181</v>
      </c>
      <c r="AQ59" s="337">
        <v>12.9</v>
      </c>
      <c r="AR59" s="338">
        <v>96.6</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522</v>
      </c>
      <c r="AM60" s="341">
        <v>217792</v>
      </c>
      <c r="AN60" s="342">
        <v>31934</v>
      </c>
      <c r="AO60" s="343">
        <v>99.2</v>
      </c>
      <c r="AP60" s="344">
        <v>82246</v>
      </c>
      <c r="AQ60" s="345">
        <v>3.5</v>
      </c>
      <c r="AR60" s="346">
        <v>95.7</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527</v>
      </c>
      <c r="AL61" s="347"/>
      <c r="AM61" s="348">
        <v>621502</v>
      </c>
      <c r="AN61" s="349">
        <v>87069</v>
      </c>
      <c r="AO61" s="350">
        <v>30.3</v>
      </c>
      <c r="AP61" s="351">
        <v>144096</v>
      </c>
      <c r="AQ61" s="352">
        <v>7</v>
      </c>
      <c r="AR61" s="338">
        <v>23.3</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522</v>
      </c>
      <c r="AM62" s="341">
        <v>248244</v>
      </c>
      <c r="AN62" s="342">
        <v>34364</v>
      </c>
      <c r="AO62" s="343">
        <v>66.5</v>
      </c>
      <c r="AP62" s="344">
        <v>76923</v>
      </c>
      <c r="AQ62" s="345">
        <v>6.8</v>
      </c>
      <c r="AR62" s="346">
        <v>59.7</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fZCd2hodiiJm9cHH4zisfQz1cHtX3JTBCP/UJdzuRxag+ExsG+/wR0gIQ/VutWDyNCyUV9pqP7Z9+0IXiKHBmw==" saltValue="XdDIA+TrR8kSbdYBa5ZNG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5" zoomScaleNormal="75" zoomScaleSheetLayoutView="55" workbookViewId="0">
      <selection activeCell="AE93" sqref="AE93"/>
    </sheetView>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479</v>
      </c>
    </row>
    <row r="120" spans="125:125" ht="13.5" hidden="1" customHeight="1" x14ac:dyDescent="0.15"/>
    <row r="121" spans="125:125" ht="13.5" hidden="1" customHeight="1" x14ac:dyDescent="0.15">
      <c r="DU121" s="259"/>
    </row>
  </sheetData>
  <sheetProtection algorithmName="SHA-512" hashValue="aVi2RU/7vuQWHZRZBhOrZ/U1KM2C7xJLQYIps5He/NWV0+jrUYndXIh+ucnJCxSdH4N2tlQeDvqk8Rj5+X9ZbA==" saltValue="z2QNDmYXFeLfGI+895Lx7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election activeCell="AF101" sqref="AF101"/>
    </sheetView>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479</v>
      </c>
    </row>
  </sheetData>
  <sheetProtection algorithmName="SHA-512" hashValue="ZFdiXtFizDdXKwKI8My2IiqUwVQqDGoohVJFg/qAOKnSaSOMSureARngFLkVD3XIZbIT4EZckFPOKlzOSX++xw==" saltValue="kEuqrvM7C79j2yMskhJGc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33" zoomScaleSheetLayoutView="100" workbookViewId="0">
      <selection activeCell="J48" sqref="J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75" t="s">
        <v>3</v>
      </c>
      <c r="D47" s="1175"/>
      <c r="E47" s="1176"/>
      <c r="F47" s="11">
        <v>69.22</v>
      </c>
      <c r="G47" s="12">
        <v>64.78</v>
      </c>
      <c r="H47" s="12">
        <v>62.8</v>
      </c>
      <c r="I47" s="12">
        <v>65.27</v>
      </c>
      <c r="J47" s="13">
        <v>61.23</v>
      </c>
    </row>
    <row r="48" spans="2:10" ht="57.75" customHeight="1" x14ac:dyDescent="0.15">
      <c r="B48" s="14"/>
      <c r="C48" s="1177" t="s">
        <v>4</v>
      </c>
      <c r="D48" s="1177"/>
      <c r="E48" s="1178"/>
      <c r="F48" s="15">
        <v>4.05</v>
      </c>
      <c r="G48" s="16">
        <v>5.15</v>
      </c>
      <c r="H48" s="16">
        <v>4.7300000000000004</v>
      </c>
      <c r="I48" s="16">
        <v>6.63</v>
      </c>
      <c r="J48" s="17">
        <v>5.2</v>
      </c>
    </row>
    <row r="49" spans="2:10" ht="57.75" customHeight="1" thickBot="1" x14ac:dyDescent="0.2">
      <c r="B49" s="18"/>
      <c r="C49" s="1179" t="s">
        <v>5</v>
      </c>
      <c r="D49" s="1179"/>
      <c r="E49" s="1180"/>
      <c r="F49" s="19" t="s">
        <v>534</v>
      </c>
      <c r="G49" s="20" t="s">
        <v>535</v>
      </c>
      <c r="H49" s="20" t="s">
        <v>536</v>
      </c>
      <c r="I49" s="20">
        <v>1.01</v>
      </c>
      <c r="J49" s="21" t="s">
        <v>537</v>
      </c>
    </row>
    <row r="50" spans="2:10" x14ac:dyDescent="0.15"/>
  </sheetData>
  <sheetProtection algorithmName="SHA-512" hashValue="l8J1x7fz2be4jCQkJyn41af+kb4fy0X0S0lYCOiHE5skDhEACtj4y95uLPuzF/K9Y9r/LOXOjBqqvzRhhYzQqw==" saltValue="mRfnD11ydPQY0ivuQT+4Rw=="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13"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87" t="s">
        <v>538</v>
      </c>
      <c r="D34" s="1187"/>
      <c r="E34" s="1188"/>
      <c r="F34" s="32">
        <v>4.04</v>
      </c>
      <c r="G34" s="33">
        <v>5.14</v>
      </c>
      <c r="H34" s="33">
        <v>4.7300000000000004</v>
      </c>
      <c r="I34" s="33">
        <v>6.62</v>
      </c>
      <c r="J34" s="34">
        <v>5.19</v>
      </c>
      <c r="K34" s="22"/>
      <c r="L34" s="22"/>
      <c r="M34" s="22"/>
      <c r="N34" s="22"/>
      <c r="O34" s="22"/>
      <c r="P34" s="22"/>
    </row>
    <row r="35" spans="1:16" ht="39" customHeight="1" x14ac:dyDescent="0.15">
      <c r="A35" s="22"/>
      <c r="B35" s="35"/>
      <c r="C35" s="1181" t="s">
        <v>539</v>
      </c>
      <c r="D35" s="1182"/>
      <c r="E35" s="1183"/>
      <c r="F35" s="36">
        <v>0</v>
      </c>
      <c r="G35" s="37">
        <v>0</v>
      </c>
      <c r="H35" s="37">
        <v>0</v>
      </c>
      <c r="I35" s="37">
        <v>0</v>
      </c>
      <c r="J35" s="38">
        <v>4.57</v>
      </c>
      <c r="K35" s="22"/>
      <c r="L35" s="22"/>
      <c r="M35" s="22"/>
      <c r="N35" s="22"/>
      <c r="O35" s="22"/>
      <c r="P35" s="22"/>
    </row>
    <row r="36" spans="1:16" ht="39" customHeight="1" x14ac:dyDescent="0.15">
      <c r="A36" s="22"/>
      <c r="B36" s="35"/>
      <c r="C36" s="1181" t="s">
        <v>540</v>
      </c>
      <c r="D36" s="1182"/>
      <c r="E36" s="1183"/>
      <c r="F36" s="36">
        <v>1.04</v>
      </c>
      <c r="G36" s="37">
        <v>0.97</v>
      </c>
      <c r="H36" s="37">
        <v>1.76</v>
      </c>
      <c r="I36" s="37">
        <v>2.29</v>
      </c>
      <c r="J36" s="38">
        <v>2.69</v>
      </c>
      <c r="K36" s="22"/>
      <c r="L36" s="22"/>
      <c r="M36" s="22"/>
      <c r="N36" s="22"/>
      <c r="O36" s="22"/>
      <c r="P36" s="22"/>
    </row>
    <row r="37" spans="1:16" ht="39" customHeight="1" x14ac:dyDescent="0.15">
      <c r="A37" s="22"/>
      <c r="B37" s="35"/>
      <c r="C37" s="1181" t="s">
        <v>541</v>
      </c>
      <c r="D37" s="1182"/>
      <c r="E37" s="1183"/>
      <c r="F37" s="36">
        <v>1.18</v>
      </c>
      <c r="G37" s="37">
        <v>1.33</v>
      </c>
      <c r="H37" s="37">
        <v>1.41</v>
      </c>
      <c r="I37" s="37">
        <v>1.06</v>
      </c>
      <c r="J37" s="38">
        <v>1.1399999999999999</v>
      </c>
      <c r="K37" s="22"/>
      <c r="L37" s="22"/>
      <c r="M37" s="22"/>
      <c r="N37" s="22"/>
      <c r="O37" s="22"/>
      <c r="P37" s="22"/>
    </row>
    <row r="38" spans="1:16" ht="39" customHeight="1" x14ac:dyDescent="0.15">
      <c r="A38" s="22"/>
      <c r="B38" s="35"/>
      <c r="C38" s="1181" t="s">
        <v>542</v>
      </c>
      <c r="D38" s="1182"/>
      <c r="E38" s="1183"/>
      <c r="F38" s="36">
        <v>0.48</v>
      </c>
      <c r="G38" s="37">
        <v>0.1</v>
      </c>
      <c r="H38" s="37">
        <v>0.18</v>
      </c>
      <c r="I38" s="37">
        <v>0.05</v>
      </c>
      <c r="J38" s="38">
        <v>0.1</v>
      </c>
      <c r="K38" s="22"/>
      <c r="L38" s="22"/>
      <c r="M38" s="22"/>
      <c r="N38" s="22"/>
      <c r="O38" s="22"/>
      <c r="P38" s="22"/>
    </row>
    <row r="39" spans="1:16" ht="39" customHeight="1" x14ac:dyDescent="0.15">
      <c r="A39" s="22"/>
      <c r="B39" s="35"/>
      <c r="C39" s="1181" t="s">
        <v>543</v>
      </c>
      <c r="D39" s="1182"/>
      <c r="E39" s="1183"/>
      <c r="F39" s="36">
        <v>0</v>
      </c>
      <c r="G39" s="37">
        <v>0</v>
      </c>
      <c r="H39" s="37">
        <v>0</v>
      </c>
      <c r="I39" s="37">
        <v>0</v>
      </c>
      <c r="J39" s="38">
        <v>0</v>
      </c>
      <c r="K39" s="22"/>
      <c r="L39" s="22"/>
      <c r="M39" s="22"/>
      <c r="N39" s="22"/>
      <c r="O39" s="22"/>
      <c r="P39" s="22"/>
    </row>
    <row r="40" spans="1:16" ht="39" customHeight="1" x14ac:dyDescent="0.15">
      <c r="A40" s="22"/>
      <c r="B40" s="35"/>
      <c r="C40" s="1181" t="s">
        <v>544</v>
      </c>
      <c r="D40" s="1182"/>
      <c r="E40" s="1183"/>
      <c r="F40" s="36">
        <v>0</v>
      </c>
      <c r="G40" s="37">
        <v>0.01</v>
      </c>
      <c r="H40" s="37">
        <v>0.02</v>
      </c>
      <c r="I40" s="37">
        <v>0.03</v>
      </c>
      <c r="J40" s="38">
        <v>0</v>
      </c>
      <c r="K40" s="22"/>
      <c r="L40" s="22"/>
      <c r="M40" s="22"/>
      <c r="N40" s="22"/>
      <c r="O40" s="22"/>
      <c r="P40" s="22"/>
    </row>
    <row r="41" spans="1:16" ht="39" customHeight="1" x14ac:dyDescent="0.15">
      <c r="A41" s="22"/>
      <c r="B41" s="35"/>
      <c r="C41" s="1181" t="s">
        <v>545</v>
      </c>
      <c r="D41" s="1182"/>
      <c r="E41" s="1183"/>
      <c r="F41" s="36">
        <v>0</v>
      </c>
      <c r="G41" s="37">
        <v>0</v>
      </c>
      <c r="H41" s="37">
        <v>0</v>
      </c>
      <c r="I41" s="37">
        <v>0</v>
      </c>
      <c r="J41" s="38">
        <v>0</v>
      </c>
      <c r="K41" s="22"/>
      <c r="L41" s="22"/>
      <c r="M41" s="22"/>
      <c r="N41" s="22"/>
      <c r="O41" s="22"/>
      <c r="P41" s="22"/>
    </row>
    <row r="42" spans="1:16" ht="39" customHeight="1" x14ac:dyDescent="0.15">
      <c r="A42" s="22"/>
      <c r="B42" s="39"/>
      <c r="C42" s="1181" t="s">
        <v>546</v>
      </c>
      <c r="D42" s="1182"/>
      <c r="E42" s="1183"/>
      <c r="F42" s="36" t="s">
        <v>490</v>
      </c>
      <c r="G42" s="37" t="s">
        <v>490</v>
      </c>
      <c r="H42" s="37" t="s">
        <v>490</v>
      </c>
      <c r="I42" s="37" t="s">
        <v>490</v>
      </c>
      <c r="J42" s="38" t="s">
        <v>490</v>
      </c>
      <c r="K42" s="22"/>
      <c r="L42" s="22"/>
      <c r="M42" s="22"/>
      <c r="N42" s="22"/>
      <c r="O42" s="22"/>
      <c r="P42" s="22"/>
    </row>
    <row r="43" spans="1:16" ht="39" customHeight="1" thickBot="1" x14ac:dyDescent="0.2">
      <c r="A43" s="22"/>
      <c r="B43" s="40"/>
      <c r="C43" s="1184" t="s">
        <v>547</v>
      </c>
      <c r="D43" s="1185"/>
      <c r="E43" s="1186"/>
      <c r="F43" s="41">
        <v>0.02</v>
      </c>
      <c r="G43" s="42">
        <v>0</v>
      </c>
      <c r="H43" s="42">
        <v>0.01</v>
      </c>
      <c r="I43" s="42">
        <v>0</v>
      </c>
      <c r="J43" s="43">
        <v>0</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LNuOnsxb88mVYfuETuMM9zxE/z/MKLKaBk6JxmSjBLrnczHBYXvlmmmJOJfAgdq7P0zaFyvQKjdHFJBRyF884g==" saltValue="cBi7z6t4GOdtR4TQQ2iB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topLeftCell="B1" zoomScaleSheetLayoutView="55" workbookViewId="0">
      <selection activeCell="N49" sqref="N49"/>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650</v>
      </c>
      <c r="L45" s="60">
        <v>629</v>
      </c>
      <c r="M45" s="60">
        <v>591</v>
      </c>
      <c r="N45" s="60">
        <v>549</v>
      </c>
      <c r="O45" s="61">
        <v>550</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490</v>
      </c>
      <c r="L46" s="64" t="s">
        <v>490</v>
      </c>
      <c r="M46" s="64" t="s">
        <v>490</v>
      </c>
      <c r="N46" s="64" t="s">
        <v>490</v>
      </c>
      <c r="O46" s="65" t="s">
        <v>490</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490</v>
      </c>
      <c r="L47" s="64" t="s">
        <v>490</v>
      </c>
      <c r="M47" s="64" t="s">
        <v>490</v>
      </c>
      <c r="N47" s="64" t="s">
        <v>490</v>
      </c>
      <c r="O47" s="65" t="s">
        <v>490</v>
      </c>
      <c r="P47" s="48"/>
      <c r="Q47" s="48"/>
      <c r="R47" s="48"/>
      <c r="S47" s="48"/>
      <c r="T47" s="48"/>
      <c r="U47" s="48"/>
    </row>
    <row r="48" spans="1:21" ht="30.75" customHeight="1" x14ac:dyDescent="0.15">
      <c r="A48" s="48"/>
      <c r="B48" s="1214"/>
      <c r="C48" s="1215"/>
      <c r="D48" s="62"/>
      <c r="E48" s="1191" t="s">
        <v>13</v>
      </c>
      <c r="F48" s="1191"/>
      <c r="G48" s="1191"/>
      <c r="H48" s="1191"/>
      <c r="I48" s="1191"/>
      <c r="J48" s="1192"/>
      <c r="K48" s="63">
        <v>292</v>
      </c>
      <c r="L48" s="64">
        <v>291</v>
      </c>
      <c r="M48" s="64">
        <v>289</v>
      </c>
      <c r="N48" s="64">
        <v>278</v>
      </c>
      <c r="O48" s="65">
        <v>291</v>
      </c>
      <c r="P48" s="48"/>
      <c r="Q48" s="48"/>
      <c r="R48" s="48"/>
      <c r="S48" s="48"/>
      <c r="T48" s="48"/>
      <c r="U48" s="48"/>
    </row>
    <row r="49" spans="1:21" ht="30.75" customHeight="1" x14ac:dyDescent="0.15">
      <c r="A49" s="48"/>
      <c r="B49" s="1214"/>
      <c r="C49" s="1215"/>
      <c r="D49" s="62"/>
      <c r="E49" s="1191" t="s">
        <v>14</v>
      </c>
      <c r="F49" s="1191"/>
      <c r="G49" s="1191"/>
      <c r="H49" s="1191"/>
      <c r="I49" s="1191"/>
      <c r="J49" s="1192"/>
      <c r="K49" s="63">
        <v>4</v>
      </c>
      <c r="L49" s="64">
        <v>4</v>
      </c>
      <c r="M49" s="64">
        <v>3</v>
      </c>
      <c r="N49" s="64">
        <v>3</v>
      </c>
      <c r="O49" s="65">
        <v>1</v>
      </c>
      <c r="P49" s="48"/>
      <c r="Q49" s="48"/>
      <c r="R49" s="48"/>
      <c r="S49" s="48"/>
      <c r="T49" s="48"/>
      <c r="U49" s="48"/>
    </row>
    <row r="50" spans="1:21" ht="30.75" customHeight="1" x14ac:dyDescent="0.15">
      <c r="A50" s="48"/>
      <c r="B50" s="1214"/>
      <c r="C50" s="1215"/>
      <c r="D50" s="62"/>
      <c r="E50" s="1191" t="s">
        <v>15</v>
      </c>
      <c r="F50" s="1191"/>
      <c r="G50" s="1191"/>
      <c r="H50" s="1191"/>
      <c r="I50" s="1191"/>
      <c r="J50" s="1192"/>
      <c r="K50" s="63">
        <v>22</v>
      </c>
      <c r="L50" s="64">
        <v>7</v>
      </c>
      <c r="M50" s="64">
        <v>10</v>
      </c>
      <c r="N50" s="64">
        <v>3</v>
      </c>
      <c r="O50" s="65">
        <v>3</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0</v>
      </c>
      <c r="M51" s="64">
        <v>0</v>
      </c>
      <c r="N51" s="64">
        <v>0</v>
      </c>
      <c r="O51" s="65" t="s">
        <v>490</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524</v>
      </c>
      <c r="L52" s="64">
        <v>502</v>
      </c>
      <c r="M52" s="64">
        <v>471</v>
      </c>
      <c r="N52" s="64">
        <v>445</v>
      </c>
      <c r="O52" s="65">
        <v>454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444</v>
      </c>
      <c r="L53" s="69">
        <v>429</v>
      </c>
      <c r="M53" s="69">
        <v>422</v>
      </c>
      <c r="N53" s="69">
        <v>388</v>
      </c>
      <c r="O53" s="70">
        <v>391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548</v>
      </c>
      <c r="L57" s="81" t="s">
        <v>549</v>
      </c>
      <c r="M57" s="81" t="s">
        <v>550</v>
      </c>
      <c r="N57" s="81" t="s">
        <v>551</v>
      </c>
      <c r="O57" s="82" t="s">
        <v>552</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D73tPl7dAk9vsFGL77OgJyy3o/aYEbmgJglzZfMyaOosY9nnj28q0X+GwwOtz906QozANJgwruHj9B4L+9XWJw==" saltValue="naN+joob90yvZse5lJQIc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topLeftCell="A17" zoomScaleSheetLayoutView="100" workbookViewId="0">
      <selection activeCell="K48" sqref="K48"/>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232" t="s">
        <v>30</v>
      </c>
      <c r="C41" s="1233"/>
      <c r="D41" s="105"/>
      <c r="E41" s="1234" t="s">
        <v>31</v>
      </c>
      <c r="F41" s="1234"/>
      <c r="G41" s="1234"/>
      <c r="H41" s="1235"/>
      <c r="I41" s="355">
        <v>5741</v>
      </c>
      <c r="J41" s="356">
        <v>5473</v>
      </c>
      <c r="K41" s="356">
        <v>5564</v>
      </c>
      <c r="L41" s="356">
        <v>5510</v>
      </c>
      <c r="M41" s="357">
        <v>5665</v>
      </c>
    </row>
    <row r="42" spans="2:13" ht="27.75" customHeight="1" x14ac:dyDescent="0.15">
      <c r="B42" s="1222"/>
      <c r="C42" s="1223"/>
      <c r="D42" s="106"/>
      <c r="E42" s="1226" t="s">
        <v>32</v>
      </c>
      <c r="F42" s="1226"/>
      <c r="G42" s="1226"/>
      <c r="H42" s="1227"/>
      <c r="I42" s="358">
        <v>19</v>
      </c>
      <c r="J42" s="359">
        <v>24</v>
      </c>
      <c r="K42" s="359">
        <v>13</v>
      </c>
      <c r="L42" s="359">
        <v>8</v>
      </c>
      <c r="M42" s="360">
        <v>3</v>
      </c>
    </row>
    <row r="43" spans="2:13" ht="27.75" customHeight="1" x14ac:dyDescent="0.15">
      <c r="B43" s="1222"/>
      <c r="C43" s="1223"/>
      <c r="D43" s="106"/>
      <c r="E43" s="1226" t="s">
        <v>33</v>
      </c>
      <c r="F43" s="1226"/>
      <c r="G43" s="1226"/>
      <c r="H43" s="1227"/>
      <c r="I43" s="358">
        <v>2722</v>
      </c>
      <c r="J43" s="359">
        <v>2480</v>
      </c>
      <c r="K43" s="359">
        <v>2400</v>
      </c>
      <c r="L43" s="359">
        <v>2294</v>
      </c>
      <c r="M43" s="360">
        <v>2089</v>
      </c>
    </row>
    <row r="44" spans="2:13" ht="27.75" customHeight="1" x14ac:dyDescent="0.15">
      <c r="B44" s="1222"/>
      <c r="C44" s="1223"/>
      <c r="D44" s="106"/>
      <c r="E44" s="1226" t="s">
        <v>34</v>
      </c>
      <c r="F44" s="1226"/>
      <c r="G44" s="1226"/>
      <c r="H44" s="1227"/>
      <c r="I44" s="358">
        <v>16</v>
      </c>
      <c r="J44" s="359">
        <v>11</v>
      </c>
      <c r="K44" s="359">
        <v>6</v>
      </c>
      <c r="L44" s="359">
        <v>5</v>
      </c>
      <c r="M44" s="360">
        <v>3</v>
      </c>
    </row>
    <row r="45" spans="2:13" ht="27.75" customHeight="1" x14ac:dyDescent="0.15">
      <c r="B45" s="1222"/>
      <c r="C45" s="1223"/>
      <c r="D45" s="106"/>
      <c r="E45" s="1226" t="s">
        <v>35</v>
      </c>
      <c r="F45" s="1226"/>
      <c r="G45" s="1226"/>
      <c r="H45" s="1227"/>
      <c r="I45" s="358">
        <v>1127</v>
      </c>
      <c r="J45" s="359">
        <v>1064</v>
      </c>
      <c r="K45" s="359">
        <v>1041</v>
      </c>
      <c r="L45" s="359">
        <v>1066</v>
      </c>
      <c r="M45" s="360">
        <v>1082</v>
      </c>
    </row>
    <row r="46" spans="2:13" ht="27.75" customHeight="1" x14ac:dyDescent="0.15">
      <c r="B46" s="1222"/>
      <c r="C46" s="1223"/>
      <c r="D46" s="107"/>
      <c r="E46" s="1226" t="s">
        <v>36</v>
      </c>
      <c r="F46" s="1226"/>
      <c r="G46" s="1226"/>
      <c r="H46" s="1227"/>
      <c r="I46" s="358">
        <v>44</v>
      </c>
      <c r="J46" s="359">
        <v>10</v>
      </c>
      <c r="K46" s="359" t="s">
        <v>490</v>
      </c>
      <c r="L46" s="359" t="s">
        <v>490</v>
      </c>
      <c r="M46" s="360" t="s">
        <v>490</v>
      </c>
    </row>
    <row r="47" spans="2:13" ht="27.75" customHeight="1" x14ac:dyDescent="0.15">
      <c r="B47" s="1222"/>
      <c r="C47" s="1223"/>
      <c r="D47" s="108"/>
      <c r="E47" s="1236" t="s">
        <v>37</v>
      </c>
      <c r="F47" s="1237"/>
      <c r="G47" s="1237"/>
      <c r="H47" s="1238"/>
      <c r="I47" s="358" t="s">
        <v>490</v>
      </c>
      <c r="J47" s="359" t="s">
        <v>490</v>
      </c>
      <c r="K47" s="359" t="s">
        <v>490</v>
      </c>
      <c r="L47" s="359" t="s">
        <v>490</v>
      </c>
      <c r="M47" s="360" t="s">
        <v>490</v>
      </c>
    </row>
    <row r="48" spans="2:13" ht="27.75" customHeight="1" x14ac:dyDescent="0.15">
      <c r="B48" s="1222"/>
      <c r="C48" s="1223"/>
      <c r="D48" s="106"/>
      <c r="E48" s="1226" t="s">
        <v>38</v>
      </c>
      <c r="F48" s="1226"/>
      <c r="G48" s="1226"/>
      <c r="H48" s="1227"/>
      <c r="I48" s="358" t="s">
        <v>490</v>
      </c>
      <c r="J48" s="359" t="s">
        <v>490</v>
      </c>
      <c r="K48" s="359" t="s">
        <v>490</v>
      </c>
      <c r="L48" s="359" t="s">
        <v>490</v>
      </c>
      <c r="M48" s="360" t="s">
        <v>490</v>
      </c>
    </row>
    <row r="49" spans="2:13" ht="27.75" customHeight="1" x14ac:dyDescent="0.15">
      <c r="B49" s="1224"/>
      <c r="C49" s="1225"/>
      <c r="D49" s="106"/>
      <c r="E49" s="1226" t="s">
        <v>39</v>
      </c>
      <c r="F49" s="1226"/>
      <c r="G49" s="1226"/>
      <c r="H49" s="1227"/>
      <c r="I49" s="358" t="s">
        <v>490</v>
      </c>
      <c r="J49" s="359" t="s">
        <v>490</v>
      </c>
      <c r="K49" s="359" t="s">
        <v>490</v>
      </c>
      <c r="L49" s="359" t="s">
        <v>490</v>
      </c>
      <c r="M49" s="360" t="s">
        <v>490</v>
      </c>
    </row>
    <row r="50" spans="2:13" ht="27.75" customHeight="1" x14ac:dyDescent="0.15">
      <c r="B50" s="1220" t="s">
        <v>40</v>
      </c>
      <c r="C50" s="1221"/>
      <c r="D50" s="109"/>
      <c r="E50" s="1226" t="s">
        <v>41</v>
      </c>
      <c r="F50" s="1226"/>
      <c r="G50" s="1226"/>
      <c r="H50" s="1227"/>
      <c r="I50" s="358">
        <v>2681</v>
      </c>
      <c r="J50" s="359">
        <v>2567</v>
      </c>
      <c r="K50" s="359">
        <v>2715</v>
      </c>
      <c r="L50" s="359">
        <v>2796</v>
      </c>
      <c r="M50" s="360">
        <v>2703</v>
      </c>
    </row>
    <row r="51" spans="2:13" ht="27.75" customHeight="1" x14ac:dyDescent="0.15">
      <c r="B51" s="1222"/>
      <c r="C51" s="1223"/>
      <c r="D51" s="106"/>
      <c r="E51" s="1226" t="s">
        <v>42</v>
      </c>
      <c r="F51" s="1226"/>
      <c r="G51" s="1226"/>
      <c r="H51" s="1227"/>
      <c r="I51" s="358">
        <v>316</v>
      </c>
      <c r="J51" s="359">
        <v>298</v>
      </c>
      <c r="K51" s="359">
        <v>267</v>
      </c>
      <c r="L51" s="359">
        <v>258</v>
      </c>
      <c r="M51" s="360">
        <v>254</v>
      </c>
    </row>
    <row r="52" spans="2:13" ht="27.75" customHeight="1" x14ac:dyDescent="0.15">
      <c r="B52" s="1224"/>
      <c r="C52" s="1225"/>
      <c r="D52" s="106"/>
      <c r="E52" s="1226" t="s">
        <v>43</v>
      </c>
      <c r="F52" s="1226"/>
      <c r="G52" s="1226"/>
      <c r="H52" s="1227"/>
      <c r="I52" s="358">
        <v>4617</v>
      </c>
      <c r="J52" s="359">
        <v>4446</v>
      </c>
      <c r="K52" s="359">
        <v>4207</v>
      </c>
      <c r="L52" s="359">
        <v>4554</v>
      </c>
      <c r="M52" s="360">
        <v>4459</v>
      </c>
    </row>
    <row r="53" spans="2:13" ht="27.75" customHeight="1" thickBot="1" x14ac:dyDescent="0.2">
      <c r="B53" s="1228" t="s">
        <v>19</v>
      </c>
      <c r="C53" s="1229"/>
      <c r="D53" s="110"/>
      <c r="E53" s="1230" t="s">
        <v>44</v>
      </c>
      <c r="F53" s="1230"/>
      <c r="G53" s="1230"/>
      <c r="H53" s="1231"/>
      <c r="I53" s="361">
        <v>2056</v>
      </c>
      <c r="J53" s="362">
        <v>1751</v>
      </c>
      <c r="K53" s="362">
        <v>1835</v>
      </c>
      <c r="L53" s="362">
        <v>1274</v>
      </c>
      <c r="M53" s="363">
        <v>1425</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QhO6ktQsIfL/IuYTNQDVmZjYUaEI8xn8yBI6AFV0qixHkOcpO7wYNa2GGlDZ+Ck/fT1GSIGxDlx4NXXu2EO3Sg==" saltValue="YTvhZgV5jInUHdsd6Ryb7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Normal="100" zoomScaleSheetLayoutView="100" workbookViewId="0">
      <selection activeCell="J27" sqref="J27"/>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47" t="s">
        <v>46</v>
      </c>
      <c r="D55" s="1247"/>
      <c r="E55" s="1248"/>
      <c r="F55" s="122">
        <v>2321</v>
      </c>
      <c r="G55" s="122">
        <v>2381</v>
      </c>
      <c r="H55" s="123">
        <v>2201</v>
      </c>
    </row>
    <row r="56" spans="2:8" ht="52.5" customHeight="1" x14ac:dyDescent="0.15">
      <c r="B56" s="124"/>
      <c r="C56" s="1249" t="s">
        <v>47</v>
      </c>
      <c r="D56" s="1249"/>
      <c r="E56" s="1250"/>
      <c r="F56" s="125">
        <v>40</v>
      </c>
      <c r="G56" s="125">
        <v>40</v>
      </c>
      <c r="H56" s="126">
        <v>54</v>
      </c>
    </row>
    <row r="57" spans="2:8" ht="53.25" customHeight="1" x14ac:dyDescent="0.15">
      <c r="B57" s="124"/>
      <c r="C57" s="1251" t="s">
        <v>48</v>
      </c>
      <c r="D57" s="1251"/>
      <c r="E57" s="1252"/>
      <c r="F57" s="127">
        <v>194</v>
      </c>
      <c r="G57" s="127">
        <v>211</v>
      </c>
      <c r="H57" s="128">
        <v>291</v>
      </c>
    </row>
    <row r="58" spans="2:8" ht="45.75" customHeight="1" x14ac:dyDescent="0.15">
      <c r="B58" s="129"/>
      <c r="C58" s="1239" t="s">
        <v>560</v>
      </c>
      <c r="D58" s="1240"/>
      <c r="E58" s="1241"/>
      <c r="F58" s="130">
        <v>68</v>
      </c>
      <c r="G58" s="130">
        <v>102</v>
      </c>
      <c r="H58" s="131">
        <v>180</v>
      </c>
    </row>
    <row r="59" spans="2:8" ht="45.75" customHeight="1" x14ac:dyDescent="0.15">
      <c r="B59" s="129"/>
      <c r="C59" s="1239" t="s">
        <v>561</v>
      </c>
      <c r="D59" s="1240"/>
      <c r="E59" s="1241"/>
      <c r="F59" s="130">
        <v>35</v>
      </c>
      <c r="G59" s="130">
        <v>32</v>
      </c>
      <c r="H59" s="131">
        <v>32</v>
      </c>
    </row>
    <row r="60" spans="2:8" ht="45.75" customHeight="1" x14ac:dyDescent="0.15">
      <c r="B60" s="129"/>
      <c r="C60" s="1239" t="s">
        <v>562</v>
      </c>
      <c r="D60" s="1240"/>
      <c r="E60" s="1241"/>
      <c r="F60" s="130">
        <v>16</v>
      </c>
      <c r="G60" s="130">
        <v>16</v>
      </c>
      <c r="H60" s="131">
        <v>27</v>
      </c>
    </row>
    <row r="61" spans="2:8" ht="45.75" customHeight="1" x14ac:dyDescent="0.15">
      <c r="B61" s="129"/>
      <c r="C61" s="1239" t="s">
        <v>563</v>
      </c>
      <c r="D61" s="1240"/>
      <c r="E61" s="1241"/>
      <c r="F61" s="130">
        <v>26</v>
      </c>
      <c r="G61" s="130">
        <v>24</v>
      </c>
      <c r="H61" s="131">
        <v>18</v>
      </c>
    </row>
    <row r="62" spans="2:8" ht="45.75" customHeight="1" thickBot="1" x14ac:dyDescent="0.2">
      <c r="B62" s="132"/>
      <c r="C62" s="1242" t="s">
        <v>564</v>
      </c>
      <c r="D62" s="1243"/>
      <c r="E62" s="1244"/>
      <c r="F62" s="133">
        <v>12</v>
      </c>
      <c r="G62" s="133">
        <v>15</v>
      </c>
      <c r="H62" s="134">
        <v>14</v>
      </c>
    </row>
    <row r="63" spans="2:8" ht="52.5" customHeight="1" thickBot="1" x14ac:dyDescent="0.2">
      <c r="B63" s="135"/>
      <c r="C63" s="1245" t="s">
        <v>49</v>
      </c>
      <c r="D63" s="1245"/>
      <c r="E63" s="1246"/>
      <c r="F63" s="136">
        <v>2555</v>
      </c>
      <c r="G63" s="136">
        <v>2632</v>
      </c>
      <c r="H63" s="137">
        <v>2546</v>
      </c>
    </row>
    <row r="64" spans="2:8" x14ac:dyDescent="0.15"/>
  </sheetData>
  <sheetProtection algorithmName="SHA-512" hashValue="4Z0MzvM3hKTdU1g2UUHrmlIPo7DQiZNxaogaZiJIblQyXBe6FdOIOWL+b70fI0PC+XjuXDk0eouohGlzB+z86Q==" saltValue="BblnLi62FxkKIWd+iEDK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E85"/>
  <sheetViews>
    <sheetView showGridLines="0" zoomScaleNormal="100" zoomScaleSheetLayoutView="55" workbookViewId="0">
      <selection activeCell="AN65" sqref="AN65:DC69"/>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565</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566</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6" t="s">
        <v>574</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x14ac:dyDescent="0.15">
      <c r="B44" s="37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x14ac:dyDescent="0.15">
      <c r="B45" s="37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x14ac:dyDescent="0.15">
      <c r="B46" s="37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x14ac:dyDescent="0.15">
      <c r="B47" s="37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567</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529</v>
      </c>
      <c r="BQ50" s="1258"/>
      <c r="BR50" s="1258"/>
      <c r="BS50" s="1258"/>
      <c r="BT50" s="1258"/>
      <c r="BU50" s="1258"/>
      <c r="BV50" s="1258"/>
      <c r="BW50" s="1258"/>
      <c r="BX50" s="1258" t="s">
        <v>530</v>
      </c>
      <c r="BY50" s="1258"/>
      <c r="BZ50" s="1258"/>
      <c r="CA50" s="1258"/>
      <c r="CB50" s="1258"/>
      <c r="CC50" s="1258"/>
      <c r="CD50" s="1258"/>
      <c r="CE50" s="1258"/>
      <c r="CF50" s="1258" t="s">
        <v>531</v>
      </c>
      <c r="CG50" s="1258"/>
      <c r="CH50" s="1258"/>
      <c r="CI50" s="1258"/>
      <c r="CJ50" s="1258"/>
      <c r="CK50" s="1258"/>
      <c r="CL50" s="1258"/>
      <c r="CM50" s="1258"/>
      <c r="CN50" s="1258" t="s">
        <v>532</v>
      </c>
      <c r="CO50" s="1258"/>
      <c r="CP50" s="1258"/>
      <c r="CQ50" s="1258"/>
      <c r="CR50" s="1258"/>
      <c r="CS50" s="1258"/>
      <c r="CT50" s="1258"/>
      <c r="CU50" s="1258"/>
      <c r="CV50" s="1258" t="s">
        <v>533</v>
      </c>
      <c r="CW50" s="1258"/>
      <c r="CX50" s="1258"/>
      <c r="CY50" s="1258"/>
      <c r="CZ50" s="1258"/>
      <c r="DA50" s="1258"/>
      <c r="DB50" s="1258"/>
      <c r="DC50" s="1258"/>
    </row>
    <row r="51" spans="1:109" ht="13.5" customHeight="1" x14ac:dyDescent="0.15">
      <c r="B51" s="372"/>
      <c r="G51" s="1261"/>
      <c r="H51" s="1261"/>
      <c r="I51" s="1275"/>
      <c r="J51" s="1275"/>
      <c r="K51" s="1260"/>
      <c r="L51" s="1260"/>
      <c r="M51" s="1260"/>
      <c r="N51" s="1260"/>
      <c r="AM51" s="381"/>
      <c r="AN51" s="1256" t="s">
        <v>568</v>
      </c>
      <c r="AO51" s="1256"/>
      <c r="AP51" s="1256"/>
      <c r="AQ51" s="1256"/>
      <c r="AR51" s="1256"/>
      <c r="AS51" s="1256"/>
      <c r="AT51" s="1256"/>
      <c r="AU51" s="1256"/>
      <c r="AV51" s="1256"/>
      <c r="AW51" s="1256"/>
      <c r="AX51" s="1256"/>
      <c r="AY51" s="1256"/>
      <c r="AZ51" s="1256"/>
      <c r="BA51" s="1256"/>
      <c r="BB51" s="1256" t="s">
        <v>569</v>
      </c>
      <c r="BC51" s="1256"/>
      <c r="BD51" s="1256"/>
      <c r="BE51" s="1256"/>
      <c r="BF51" s="1256"/>
      <c r="BG51" s="1256"/>
      <c r="BH51" s="1256"/>
      <c r="BI51" s="1256"/>
      <c r="BJ51" s="1256"/>
      <c r="BK51" s="1256"/>
      <c r="BL51" s="1256"/>
      <c r="BM51" s="1256"/>
      <c r="BN51" s="1256"/>
      <c r="BO51" s="1256"/>
      <c r="BP51" s="1265"/>
      <c r="BQ51" s="1253"/>
      <c r="BR51" s="1253"/>
      <c r="BS51" s="1253"/>
      <c r="BT51" s="1253"/>
      <c r="BU51" s="1253"/>
      <c r="BV51" s="1253"/>
      <c r="BW51" s="1253"/>
      <c r="BX51" s="1253">
        <v>58.8</v>
      </c>
      <c r="BY51" s="1253"/>
      <c r="BZ51" s="1253"/>
      <c r="CA51" s="1253"/>
      <c r="CB51" s="1253"/>
      <c r="CC51" s="1253"/>
      <c r="CD51" s="1253"/>
      <c r="CE51" s="1253"/>
      <c r="CF51" s="1253">
        <v>56.2</v>
      </c>
      <c r="CG51" s="1253"/>
      <c r="CH51" s="1253"/>
      <c r="CI51" s="1253"/>
      <c r="CJ51" s="1253"/>
      <c r="CK51" s="1253"/>
      <c r="CL51" s="1253"/>
      <c r="CM51" s="1253"/>
      <c r="CN51" s="1253">
        <v>39.200000000000003</v>
      </c>
      <c r="CO51" s="1253"/>
      <c r="CP51" s="1253"/>
      <c r="CQ51" s="1253"/>
      <c r="CR51" s="1253"/>
      <c r="CS51" s="1253"/>
      <c r="CT51" s="1253"/>
      <c r="CU51" s="1253"/>
      <c r="CV51" s="1253">
        <v>44.8</v>
      </c>
      <c r="CW51" s="1253"/>
      <c r="CX51" s="1253"/>
      <c r="CY51" s="1253"/>
      <c r="CZ51" s="1253"/>
      <c r="DA51" s="1253"/>
      <c r="DB51" s="1253"/>
      <c r="DC51" s="1253"/>
    </row>
    <row r="52" spans="1:109" x14ac:dyDescent="0.15">
      <c r="B52" s="372"/>
      <c r="G52" s="1261"/>
      <c r="H52" s="1261"/>
      <c r="I52" s="1275"/>
      <c r="J52" s="1275"/>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570</v>
      </c>
      <c r="BC53" s="1256"/>
      <c r="BD53" s="1256"/>
      <c r="BE53" s="1256"/>
      <c r="BF53" s="1256"/>
      <c r="BG53" s="1256"/>
      <c r="BH53" s="1256"/>
      <c r="BI53" s="1256"/>
      <c r="BJ53" s="1256"/>
      <c r="BK53" s="1256"/>
      <c r="BL53" s="1256"/>
      <c r="BM53" s="1256"/>
      <c r="BN53" s="1256"/>
      <c r="BO53" s="1256"/>
      <c r="BP53" s="1265"/>
      <c r="BQ53" s="1253"/>
      <c r="BR53" s="1253"/>
      <c r="BS53" s="1253"/>
      <c r="BT53" s="1253"/>
      <c r="BU53" s="1253"/>
      <c r="BV53" s="1253"/>
      <c r="BW53" s="1253"/>
      <c r="BX53" s="1253">
        <v>70.8</v>
      </c>
      <c r="BY53" s="1253"/>
      <c r="BZ53" s="1253"/>
      <c r="CA53" s="1253"/>
      <c r="CB53" s="1253"/>
      <c r="CC53" s="1253"/>
      <c r="CD53" s="1253"/>
      <c r="CE53" s="1253"/>
      <c r="CF53" s="1253">
        <v>76.3</v>
      </c>
      <c r="CG53" s="1253"/>
      <c r="CH53" s="1253"/>
      <c r="CI53" s="1253"/>
      <c r="CJ53" s="1253"/>
      <c r="CK53" s="1253"/>
      <c r="CL53" s="1253"/>
      <c r="CM53" s="1253"/>
      <c r="CN53" s="1253">
        <v>73.7</v>
      </c>
      <c r="CO53" s="1253"/>
      <c r="CP53" s="1253"/>
      <c r="CQ53" s="1253"/>
      <c r="CR53" s="1253"/>
      <c r="CS53" s="1253"/>
      <c r="CT53" s="1253"/>
      <c r="CU53" s="1253"/>
      <c r="CV53" s="1253">
        <v>74.2</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571</v>
      </c>
      <c r="AO55" s="1258"/>
      <c r="AP55" s="1258"/>
      <c r="AQ55" s="1258"/>
      <c r="AR55" s="1258"/>
      <c r="AS55" s="1258"/>
      <c r="AT55" s="1258"/>
      <c r="AU55" s="1258"/>
      <c r="AV55" s="1258"/>
      <c r="AW55" s="1258"/>
      <c r="AX55" s="1258"/>
      <c r="AY55" s="1258"/>
      <c r="AZ55" s="1258"/>
      <c r="BA55" s="1258"/>
      <c r="BB55" s="1256" t="s">
        <v>569</v>
      </c>
      <c r="BC55" s="1256"/>
      <c r="BD55" s="1256"/>
      <c r="BE55" s="1256"/>
      <c r="BF55" s="1256"/>
      <c r="BG55" s="1256"/>
      <c r="BH55" s="1256"/>
      <c r="BI55" s="1256"/>
      <c r="BJ55" s="1256"/>
      <c r="BK55" s="1256"/>
      <c r="BL55" s="1256"/>
      <c r="BM55" s="1256"/>
      <c r="BN55" s="1256"/>
      <c r="BO55" s="1256"/>
      <c r="BP55" s="1265"/>
      <c r="BQ55" s="1253"/>
      <c r="BR55" s="1253"/>
      <c r="BS55" s="1253"/>
      <c r="BT55" s="1253"/>
      <c r="BU55" s="1253"/>
      <c r="BV55" s="1253"/>
      <c r="BW55" s="1253"/>
      <c r="BX55" s="1253">
        <v>3.4</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570</v>
      </c>
      <c r="BC57" s="1256"/>
      <c r="BD57" s="1256"/>
      <c r="BE57" s="1256"/>
      <c r="BF57" s="1256"/>
      <c r="BG57" s="1256"/>
      <c r="BH57" s="1256"/>
      <c r="BI57" s="1256"/>
      <c r="BJ57" s="1256"/>
      <c r="BK57" s="1256"/>
      <c r="BL57" s="1256"/>
      <c r="BM57" s="1256"/>
      <c r="BN57" s="1256"/>
      <c r="BO57" s="1256"/>
      <c r="BP57" s="1265"/>
      <c r="BQ57" s="1253"/>
      <c r="BR57" s="1253"/>
      <c r="BS57" s="1253"/>
      <c r="BT57" s="1253"/>
      <c r="BU57" s="1253"/>
      <c r="BV57" s="1253"/>
      <c r="BW57" s="1253"/>
      <c r="BX57" s="1253">
        <v>62.8</v>
      </c>
      <c r="BY57" s="1253"/>
      <c r="BZ57" s="1253"/>
      <c r="CA57" s="1253"/>
      <c r="CB57" s="1253"/>
      <c r="CC57" s="1253"/>
      <c r="CD57" s="1253"/>
      <c r="CE57" s="1253"/>
      <c r="CF57" s="1253">
        <v>62.7</v>
      </c>
      <c r="CG57" s="1253"/>
      <c r="CH57" s="1253"/>
      <c r="CI57" s="1253"/>
      <c r="CJ57" s="1253"/>
      <c r="CK57" s="1253"/>
      <c r="CL57" s="1253"/>
      <c r="CM57" s="1253"/>
      <c r="CN57" s="1253">
        <v>63.1</v>
      </c>
      <c r="CO57" s="1253"/>
      <c r="CP57" s="1253"/>
      <c r="CQ57" s="1253"/>
      <c r="CR57" s="1253"/>
      <c r="CS57" s="1253"/>
      <c r="CT57" s="1253"/>
      <c r="CU57" s="1253"/>
      <c r="CV57" s="1253">
        <v>63.8</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572</v>
      </c>
    </row>
    <row r="64" spans="1:109" x14ac:dyDescent="0.15">
      <c r="B64" s="372"/>
      <c r="G64" s="379"/>
      <c r="I64" s="392"/>
      <c r="J64" s="392"/>
      <c r="K64" s="392"/>
      <c r="L64" s="392"/>
      <c r="M64" s="392"/>
      <c r="N64" s="393"/>
      <c r="AM64" s="379"/>
      <c r="AN64" s="379" t="s">
        <v>566</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6" t="s">
        <v>575</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x14ac:dyDescent="0.15">
      <c r="B66" s="37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x14ac:dyDescent="0.15">
      <c r="B67" s="37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x14ac:dyDescent="0.15">
      <c r="B68" s="37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x14ac:dyDescent="0.15">
      <c r="B69" s="37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567</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529</v>
      </c>
      <c r="BQ72" s="1258"/>
      <c r="BR72" s="1258"/>
      <c r="BS72" s="1258"/>
      <c r="BT72" s="1258"/>
      <c r="BU72" s="1258"/>
      <c r="BV72" s="1258"/>
      <c r="BW72" s="1258"/>
      <c r="BX72" s="1258" t="s">
        <v>530</v>
      </c>
      <c r="BY72" s="1258"/>
      <c r="BZ72" s="1258"/>
      <c r="CA72" s="1258"/>
      <c r="CB72" s="1258"/>
      <c r="CC72" s="1258"/>
      <c r="CD72" s="1258"/>
      <c r="CE72" s="1258"/>
      <c r="CF72" s="1258" t="s">
        <v>531</v>
      </c>
      <c r="CG72" s="1258"/>
      <c r="CH72" s="1258"/>
      <c r="CI72" s="1258"/>
      <c r="CJ72" s="1258"/>
      <c r="CK72" s="1258"/>
      <c r="CL72" s="1258"/>
      <c r="CM72" s="1258"/>
      <c r="CN72" s="1258" t="s">
        <v>532</v>
      </c>
      <c r="CO72" s="1258"/>
      <c r="CP72" s="1258"/>
      <c r="CQ72" s="1258"/>
      <c r="CR72" s="1258"/>
      <c r="CS72" s="1258"/>
      <c r="CT72" s="1258"/>
      <c r="CU72" s="1258"/>
      <c r="CV72" s="1258" t="s">
        <v>533</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568</v>
      </c>
      <c r="AO73" s="1256"/>
      <c r="AP73" s="1256"/>
      <c r="AQ73" s="1256"/>
      <c r="AR73" s="1256"/>
      <c r="AS73" s="1256"/>
      <c r="AT73" s="1256"/>
      <c r="AU73" s="1256"/>
      <c r="AV73" s="1256"/>
      <c r="AW73" s="1256"/>
      <c r="AX73" s="1256"/>
      <c r="AY73" s="1256"/>
      <c r="AZ73" s="1256"/>
      <c r="BA73" s="1256"/>
      <c r="BB73" s="1256" t="s">
        <v>569</v>
      </c>
      <c r="BC73" s="1256"/>
      <c r="BD73" s="1256"/>
      <c r="BE73" s="1256"/>
      <c r="BF73" s="1256"/>
      <c r="BG73" s="1256"/>
      <c r="BH73" s="1256"/>
      <c r="BI73" s="1256"/>
      <c r="BJ73" s="1256"/>
      <c r="BK73" s="1256"/>
      <c r="BL73" s="1256"/>
      <c r="BM73" s="1256"/>
      <c r="BN73" s="1256"/>
      <c r="BO73" s="1256"/>
      <c r="BP73" s="1253">
        <v>72.2</v>
      </c>
      <c r="BQ73" s="1253"/>
      <c r="BR73" s="1253"/>
      <c r="BS73" s="1253"/>
      <c r="BT73" s="1253"/>
      <c r="BU73" s="1253"/>
      <c r="BV73" s="1253"/>
      <c r="BW73" s="1253"/>
      <c r="BX73" s="1253">
        <v>58.8</v>
      </c>
      <c r="BY73" s="1253"/>
      <c r="BZ73" s="1253"/>
      <c r="CA73" s="1253"/>
      <c r="CB73" s="1253"/>
      <c r="CC73" s="1253"/>
      <c r="CD73" s="1253"/>
      <c r="CE73" s="1253"/>
      <c r="CF73" s="1253">
        <v>56.2</v>
      </c>
      <c r="CG73" s="1253"/>
      <c r="CH73" s="1253"/>
      <c r="CI73" s="1253"/>
      <c r="CJ73" s="1253"/>
      <c r="CK73" s="1253"/>
      <c r="CL73" s="1253"/>
      <c r="CM73" s="1253"/>
      <c r="CN73" s="1253">
        <v>39.200000000000003</v>
      </c>
      <c r="CO73" s="1253"/>
      <c r="CP73" s="1253"/>
      <c r="CQ73" s="1253"/>
      <c r="CR73" s="1253"/>
      <c r="CS73" s="1253"/>
      <c r="CT73" s="1253"/>
      <c r="CU73" s="1253"/>
      <c r="CV73" s="1253">
        <v>44.8</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573</v>
      </c>
      <c r="BC75" s="1256"/>
      <c r="BD75" s="1256"/>
      <c r="BE75" s="1256"/>
      <c r="BF75" s="1256"/>
      <c r="BG75" s="1256"/>
      <c r="BH75" s="1256"/>
      <c r="BI75" s="1256"/>
      <c r="BJ75" s="1256"/>
      <c r="BK75" s="1256"/>
      <c r="BL75" s="1256"/>
      <c r="BM75" s="1256"/>
      <c r="BN75" s="1256"/>
      <c r="BO75" s="1256"/>
      <c r="BP75" s="1253">
        <v>16.5</v>
      </c>
      <c r="BQ75" s="1253"/>
      <c r="BR75" s="1253"/>
      <c r="BS75" s="1253"/>
      <c r="BT75" s="1253"/>
      <c r="BU75" s="1253"/>
      <c r="BV75" s="1253"/>
      <c r="BW75" s="1253"/>
      <c r="BX75" s="1253">
        <v>15.6</v>
      </c>
      <c r="BY75" s="1253"/>
      <c r="BZ75" s="1253"/>
      <c r="CA75" s="1253"/>
      <c r="CB75" s="1253"/>
      <c r="CC75" s="1253"/>
      <c r="CD75" s="1253"/>
      <c r="CE75" s="1253"/>
      <c r="CF75" s="1253">
        <v>14.2</v>
      </c>
      <c r="CG75" s="1253"/>
      <c r="CH75" s="1253"/>
      <c r="CI75" s="1253"/>
      <c r="CJ75" s="1253"/>
      <c r="CK75" s="1253"/>
      <c r="CL75" s="1253"/>
      <c r="CM75" s="1253"/>
      <c r="CN75" s="1253">
        <v>13</v>
      </c>
      <c r="CO75" s="1253"/>
      <c r="CP75" s="1253"/>
      <c r="CQ75" s="1253"/>
      <c r="CR75" s="1253"/>
      <c r="CS75" s="1253"/>
      <c r="CT75" s="1253"/>
      <c r="CU75" s="1253"/>
      <c r="CV75" s="1253">
        <v>12.3</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571</v>
      </c>
      <c r="AO77" s="1258"/>
      <c r="AP77" s="1258"/>
      <c r="AQ77" s="1258"/>
      <c r="AR77" s="1258"/>
      <c r="AS77" s="1258"/>
      <c r="AT77" s="1258"/>
      <c r="AU77" s="1258"/>
      <c r="AV77" s="1258"/>
      <c r="AW77" s="1258"/>
      <c r="AX77" s="1258"/>
      <c r="AY77" s="1258"/>
      <c r="AZ77" s="1258"/>
      <c r="BA77" s="1258"/>
      <c r="BB77" s="1256" t="s">
        <v>569</v>
      </c>
      <c r="BC77" s="1256"/>
      <c r="BD77" s="1256"/>
      <c r="BE77" s="1256"/>
      <c r="BF77" s="1256"/>
      <c r="BG77" s="1256"/>
      <c r="BH77" s="1256"/>
      <c r="BI77" s="1256"/>
      <c r="BJ77" s="1256"/>
      <c r="BK77" s="1256"/>
      <c r="BL77" s="1256"/>
      <c r="BM77" s="1256"/>
      <c r="BN77" s="1256"/>
      <c r="BO77" s="1256"/>
      <c r="BP77" s="1253">
        <v>3</v>
      </c>
      <c r="BQ77" s="1253"/>
      <c r="BR77" s="1253"/>
      <c r="BS77" s="1253"/>
      <c r="BT77" s="1253"/>
      <c r="BU77" s="1253"/>
      <c r="BV77" s="1253"/>
      <c r="BW77" s="1253"/>
      <c r="BX77" s="1253">
        <v>3.4</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573</v>
      </c>
      <c r="BC79" s="1256"/>
      <c r="BD79" s="1256"/>
      <c r="BE79" s="1256"/>
      <c r="BF79" s="1256"/>
      <c r="BG79" s="1256"/>
      <c r="BH79" s="1256"/>
      <c r="BI79" s="1256"/>
      <c r="BJ79" s="1256"/>
      <c r="BK79" s="1256"/>
      <c r="BL79" s="1256"/>
      <c r="BM79" s="1256"/>
      <c r="BN79" s="1256"/>
      <c r="BO79" s="1256"/>
      <c r="BP79" s="1253">
        <v>8.8000000000000007</v>
      </c>
      <c r="BQ79" s="1253"/>
      <c r="BR79" s="1253"/>
      <c r="BS79" s="1253"/>
      <c r="BT79" s="1253"/>
      <c r="BU79" s="1253"/>
      <c r="BV79" s="1253"/>
      <c r="BW79" s="1253"/>
      <c r="BX79" s="1253">
        <v>8.8000000000000007</v>
      </c>
      <c r="BY79" s="1253"/>
      <c r="BZ79" s="1253"/>
      <c r="CA79" s="1253"/>
      <c r="CB79" s="1253"/>
      <c r="CC79" s="1253"/>
      <c r="CD79" s="1253"/>
      <c r="CE79" s="1253"/>
      <c r="CF79" s="1253">
        <v>8.3000000000000007</v>
      </c>
      <c r="CG79" s="1253"/>
      <c r="CH79" s="1253"/>
      <c r="CI79" s="1253"/>
      <c r="CJ79" s="1253"/>
      <c r="CK79" s="1253"/>
      <c r="CL79" s="1253"/>
      <c r="CM79" s="1253"/>
      <c r="CN79" s="1253">
        <v>8.1</v>
      </c>
      <c r="CO79" s="1253"/>
      <c r="CP79" s="1253"/>
      <c r="CQ79" s="1253"/>
      <c r="CR79" s="1253"/>
      <c r="CS79" s="1253"/>
      <c r="CT79" s="1253"/>
      <c r="CU79" s="1253"/>
      <c r="CV79" s="1253">
        <v>8.1999999999999993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7Nt0lFQQ/ixK93cqxWi6oVJ5v/RXH/BTismiduQz3jYJYd26LtmM+K0muAuBkuZUwv9p3xKiV3hsbPlM6w8RDA==" saltValue="pSzEqwWHQArCtzB1F/GIu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R125"/>
  <sheetViews>
    <sheetView showGridLines="0" topLeftCell="A67" zoomScale="70" zoomScaleNormal="70" zoomScaleSheetLayoutView="70" workbookViewId="0">
      <selection activeCell="AE107" sqref="AE107"/>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479</v>
      </c>
    </row>
  </sheetData>
  <sheetProtection algorithmName="SHA-512" hashValue="ib/v1Dp3eSE7UcH1lf+IYpGtZYvoeNFKaHwSk2LjxD+3Xwiqdh0e9cBafckL3/It7JeBmia5IcnqNJeNZdZa+g==" saltValue="Q0uctZBKgNvsYHAw7KW32Q=="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DR125"/>
  <sheetViews>
    <sheetView showGridLines="0" tabSelected="1" topLeftCell="A77" zoomScale="70" zoomScaleNormal="70" zoomScaleSheetLayoutView="55" workbookViewId="0">
      <selection activeCell="AE107" sqref="AE107"/>
    </sheetView>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479</v>
      </c>
    </row>
  </sheetData>
  <sheetProtection algorithmName="SHA-512" hashValue="AZArdLE4U3lA0vKkjFpqM0la8x9KKa/Sou1bFF0ZuZb34FrNTbX5iNoRoIrSLB0TwBZzeNJRbXH92fjB+44rWA==" saltValue="jnxBsp8kEPJQH/ZBzVDVxw=="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528</v>
      </c>
      <c r="G2" s="151"/>
      <c r="H2" s="152"/>
    </row>
    <row r="3" spans="1:8" x14ac:dyDescent="0.15">
      <c r="A3" s="148" t="s">
        <v>521</v>
      </c>
      <c r="B3" s="153"/>
      <c r="C3" s="154"/>
      <c r="D3" s="155">
        <v>113184</v>
      </c>
      <c r="E3" s="156"/>
      <c r="F3" s="157">
        <v>145139</v>
      </c>
      <c r="G3" s="158"/>
      <c r="H3" s="159"/>
    </row>
    <row r="4" spans="1:8" x14ac:dyDescent="0.15">
      <c r="A4" s="160"/>
      <c r="B4" s="161"/>
      <c r="C4" s="162"/>
      <c r="D4" s="163">
        <v>69523</v>
      </c>
      <c r="E4" s="164"/>
      <c r="F4" s="165">
        <v>83762</v>
      </c>
      <c r="G4" s="166"/>
      <c r="H4" s="167"/>
    </row>
    <row r="5" spans="1:8" x14ac:dyDescent="0.15">
      <c r="A5" s="148" t="s">
        <v>523</v>
      </c>
      <c r="B5" s="153"/>
      <c r="C5" s="154"/>
      <c r="D5" s="155">
        <v>64660</v>
      </c>
      <c r="E5" s="156"/>
      <c r="F5" s="157">
        <v>125391</v>
      </c>
      <c r="G5" s="158"/>
      <c r="H5" s="159"/>
    </row>
    <row r="6" spans="1:8" x14ac:dyDescent="0.15">
      <c r="A6" s="160"/>
      <c r="B6" s="161"/>
      <c r="C6" s="162"/>
      <c r="D6" s="163">
        <v>14876</v>
      </c>
      <c r="E6" s="164"/>
      <c r="F6" s="165">
        <v>68516</v>
      </c>
      <c r="G6" s="166"/>
      <c r="H6" s="167"/>
    </row>
    <row r="7" spans="1:8" x14ac:dyDescent="0.15">
      <c r="A7" s="148" t="s">
        <v>524</v>
      </c>
      <c r="B7" s="153"/>
      <c r="C7" s="154"/>
      <c r="D7" s="155">
        <v>64823</v>
      </c>
      <c r="E7" s="156"/>
      <c r="F7" s="157">
        <v>138402</v>
      </c>
      <c r="G7" s="158"/>
      <c r="H7" s="159"/>
    </row>
    <row r="8" spans="1:8" x14ac:dyDescent="0.15">
      <c r="A8" s="160"/>
      <c r="B8" s="161"/>
      <c r="C8" s="162"/>
      <c r="D8" s="163">
        <v>39451</v>
      </c>
      <c r="E8" s="164"/>
      <c r="F8" s="165">
        <v>70652</v>
      </c>
      <c r="G8" s="166"/>
      <c r="H8" s="167"/>
    </row>
    <row r="9" spans="1:8" x14ac:dyDescent="0.15">
      <c r="A9" s="148" t="s">
        <v>525</v>
      </c>
      <c r="B9" s="153"/>
      <c r="C9" s="154"/>
      <c r="D9" s="155">
        <v>62258</v>
      </c>
      <c r="E9" s="156"/>
      <c r="F9" s="157">
        <v>146367</v>
      </c>
      <c r="G9" s="158"/>
      <c r="H9" s="159"/>
    </row>
    <row r="10" spans="1:8" x14ac:dyDescent="0.15">
      <c r="A10" s="160"/>
      <c r="B10" s="161"/>
      <c r="C10" s="162"/>
      <c r="D10" s="163">
        <v>16035</v>
      </c>
      <c r="E10" s="164"/>
      <c r="F10" s="165">
        <v>79441</v>
      </c>
      <c r="G10" s="166"/>
      <c r="H10" s="167"/>
    </row>
    <row r="11" spans="1:8" x14ac:dyDescent="0.15">
      <c r="A11" s="148" t="s">
        <v>526</v>
      </c>
      <c r="B11" s="153"/>
      <c r="C11" s="154"/>
      <c r="D11" s="155">
        <v>130418</v>
      </c>
      <c r="E11" s="156"/>
      <c r="F11" s="157">
        <v>165181</v>
      </c>
      <c r="G11" s="158"/>
      <c r="H11" s="159"/>
    </row>
    <row r="12" spans="1:8" x14ac:dyDescent="0.15">
      <c r="A12" s="160"/>
      <c r="B12" s="161"/>
      <c r="C12" s="168"/>
      <c r="D12" s="163">
        <v>31934</v>
      </c>
      <c r="E12" s="164"/>
      <c r="F12" s="165">
        <v>82246</v>
      </c>
      <c r="G12" s="166"/>
      <c r="H12" s="167"/>
    </row>
    <row r="13" spans="1:8" x14ac:dyDescent="0.15">
      <c r="A13" s="148"/>
      <c r="B13" s="153"/>
      <c r="C13" s="169"/>
      <c r="D13" s="170">
        <v>87069</v>
      </c>
      <c r="E13" s="171"/>
      <c r="F13" s="172">
        <v>144096</v>
      </c>
      <c r="G13" s="173"/>
      <c r="H13" s="159"/>
    </row>
    <row r="14" spans="1:8" x14ac:dyDescent="0.15">
      <c r="A14" s="160"/>
      <c r="B14" s="161"/>
      <c r="C14" s="162"/>
      <c r="D14" s="163">
        <v>34364</v>
      </c>
      <c r="E14" s="164"/>
      <c r="F14" s="165">
        <v>76923</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4.05</v>
      </c>
      <c r="C19" s="174">
        <f>ROUND(VALUE(SUBSTITUTE(実質収支比率等に係る経年分析!G$48,"▲","-")),2)</f>
        <v>5.15</v>
      </c>
      <c r="D19" s="174">
        <f>ROUND(VALUE(SUBSTITUTE(実質収支比率等に係る経年分析!H$48,"▲","-")),2)</f>
        <v>4.7300000000000004</v>
      </c>
      <c r="E19" s="174">
        <f>ROUND(VALUE(SUBSTITUTE(実質収支比率等に係る経年分析!I$48,"▲","-")),2)</f>
        <v>6.63</v>
      </c>
      <c r="F19" s="174">
        <f>ROUND(VALUE(SUBSTITUTE(実質収支比率等に係る経年分析!J$48,"▲","-")),2)</f>
        <v>5.2</v>
      </c>
    </row>
    <row r="20" spans="1:11" x14ac:dyDescent="0.15">
      <c r="A20" s="174" t="s">
        <v>53</v>
      </c>
      <c r="B20" s="174">
        <f>ROUND(VALUE(SUBSTITUTE(実質収支比率等に係る経年分析!F$47,"▲","-")),2)</f>
        <v>69.22</v>
      </c>
      <c r="C20" s="174">
        <f>ROUND(VALUE(SUBSTITUTE(実質収支比率等に係る経年分析!G$47,"▲","-")),2)</f>
        <v>64.78</v>
      </c>
      <c r="D20" s="174">
        <f>ROUND(VALUE(SUBSTITUTE(実質収支比率等に係る経年分析!H$47,"▲","-")),2)</f>
        <v>62.8</v>
      </c>
      <c r="E20" s="174">
        <f>ROUND(VALUE(SUBSTITUTE(実質収支比率等に係る経年分析!I$47,"▲","-")),2)</f>
        <v>65.27</v>
      </c>
      <c r="F20" s="174">
        <f>ROUND(VALUE(SUBSTITUTE(実質収支比率等に係る経年分析!J$47,"▲","-")),2)</f>
        <v>61.23</v>
      </c>
    </row>
    <row r="21" spans="1:11" x14ac:dyDescent="0.15">
      <c r="A21" s="174" t="s">
        <v>54</v>
      </c>
      <c r="B21" s="174">
        <f>IF(ISNUMBER(VALUE(SUBSTITUTE(実質収支比率等に係る経年分析!F$49,"▲","-"))),ROUND(VALUE(SUBSTITUTE(実質収支比率等に係る経年分析!F$49,"▲","-")),2),NA())</f>
        <v>-6.21</v>
      </c>
      <c r="C21" s="174">
        <f>IF(ISNUMBER(VALUE(SUBSTITUTE(実質収支比率等に係る経年分析!G$49,"▲","-"))),ROUND(VALUE(SUBSTITUTE(実質収支比率等に係る経年分析!G$49,"▲","-")),2),NA())</f>
        <v>-3.12</v>
      </c>
      <c r="D21" s="174">
        <f>IF(ISNUMBER(VALUE(SUBSTITUTE(実質収支比率等に係る経年分析!H$49,"▲","-"))),ROUND(VALUE(SUBSTITUTE(実質収支比率等に係る経年分析!H$49,"▲","-")),2),NA())</f>
        <v>-0.06</v>
      </c>
      <c r="E21" s="174">
        <f>IF(ISNUMBER(VALUE(SUBSTITUTE(実質収支比率等に係る経年分析!I$49,"▲","-"))),ROUND(VALUE(SUBSTITUTE(実質収支比率等に係る経年分析!I$49,"▲","-")),2),NA())</f>
        <v>1.01</v>
      </c>
      <c r="F21" s="174">
        <f>IF(ISNUMBER(VALUE(SUBSTITUTE(実質収支比率等に係る経年分析!J$49,"▲","-"))),ROUND(VALUE(SUBSTITUTE(実質収支比率等に係る経年分析!J$49,"▲","-")),2),NA())</f>
        <v>-10.15</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0.02</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0.01</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str">
        <f>IF(連結実質赤字比率に係る赤字・黒字の構成分析!C$41="",NA(),連結実質赤字比率に係る赤字・黒字の構成分析!C$41)</f>
        <v>介護サービス事業会計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15">
      <c r="A30" s="175" t="str">
        <f>IF(連結実質赤字比率に係る赤字・黒字の構成分析!C$40="",NA(),連結実質赤字比率に係る赤字・黒字の構成分析!C$40)</f>
        <v>後期高齢者医療事業会計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0.01</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0.02</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0.03</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15">
      <c r="A31" s="175" t="str">
        <f>IF(連結実質赤字比率に係る赤字・黒字の構成分析!C$39="",NA(),連結実質赤字比率に係る赤字・黒字の構成分析!C$39)</f>
        <v>奨学金会計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15">
      <c r="A32" s="175" t="str">
        <f>IF(連結実質赤字比率に係る赤字・黒字の構成分析!C$38="",NA(),連結実質赤字比率に係る赤字・黒字の構成分析!C$38)</f>
        <v>国民健康保険事業会計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0.48</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0.1</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0.18</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0.05</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0.1</v>
      </c>
    </row>
    <row r="33" spans="1:16" x14ac:dyDescent="0.15">
      <c r="A33" s="175" t="str">
        <f>IF(連結実質赤字比率に係る赤字・黒字の構成分析!C$37="",NA(),連結実質赤字比率に係る赤字・黒字の構成分析!C$37)</f>
        <v>水道事業会計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1.18</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1.33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1.41</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1.06</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1.1399999999999999</v>
      </c>
    </row>
    <row r="34" spans="1:16" x14ac:dyDescent="0.15">
      <c r="A34" s="175" t="str">
        <f>IF(連結実質赤字比率に係る赤字・黒字の構成分析!C$36="",NA(),連結実質赤字比率に係る赤字・黒字の構成分析!C$36)</f>
        <v>介護保険事業会計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1.04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0.97</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1.76</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2.29</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2.69</v>
      </c>
    </row>
    <row r="35" spans="1:16" x14ac:dyDescent="0.15">
      <c r="A35" s="175" t="str">
        <f>IF(連結実質赤字比率に係る赤字・黒字の構成分析!C$35="",NA(),連結実質赤字比率に係る赤字・黒字の構成分析!C$35)</f>
        <v>公共下水道事業特別会計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0</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0</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4.57</v>
      </c>
    </row>
    <row r="36" spans="1:16" x14ac:dyDescent="0.15">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4.04</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5.14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4.7300000000000004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6.62</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5.19</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524</v>
      </c>
      <c r="E42" s="176"/>
      <c r="F42" s="176"/>
      <c r="G42" s="176">
        <f>'実質公債費比率（分子）の構造'!L$52</f>
        <v>502</v>
      </c>
      <c r="H42" s="176"/>
      <c r="I42" s="176"/>
      <c r="J42" s="176">
        <f>'実質公債費比率（分子）の構造'!M$52</f>
        <v>471</v>
      </c>
      <c r="K42" s="176"/>
      <c r="L42" s="176"/>
      <c r="M42" s="176">
        <f>'実質公債費比率（分子）の構造'!N$52</f>
        <v>445</v>
      </c>
      <c r="N42" s="176"/>
      <c r="O42" s="176"/>
      <c r="P42" s="176">
        <f>'実質公債費比率（分子）の構造'!O$52</f>
        <v>454</v>
      </c>
    </row>
    <row r="43" spans="1:16" x14ac:dyDescent="0.15">
      <c r="A43" s="176" t="s">
        <v>16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t="str">
        <f>'実質公債費比率（分子）の構造'!O$51</f>
        <v>-</v>
      </c>
      <c r="O43" s="176"/>
      <c r="P43" s="176"/>
    </row>
    <row r="44" spans="1:16" x14ac:dyDescent="0.15">
      <c r="A44" s="176" t="s">
        <v>62</v>
      </c>
      <c r="B44" s="176">
        <f>'実質公債費比率（分子）の構造'!K$50</f>
        <v>22</v>
      </c>
      <c r="C44" s="176"/>
      <c r="D44" s="176"/>
      <c r="E44" s="176">
        <f>'実質公債費比率（分子）の構造'!L$50</f>
        <v>7</v>
      </c>
      <c r="F44" s="176"/>
      <c r="G44" s="176"/>
      <c r="H44" s="176">
        <f>'実質公債費比率（分子）の構造'!M$50</f>
        <v>10</v>
      </c>
      <c r="I44" s="176"/>
      <c r="J44" s="176"/>
      <c r="K44" s="176">
        <f>'実質公債費比率（分子）の構造'!N$50</f>
        <v>3</v>
      </c>
      <c r="L44" s="176"/>
      <c r="M44" s="176"/>
      <c r="N44" s="176">
        <f>'実質公債費比率（分子）の構造'!O$50</f>
        <v>3</v>
      </c>
      <c r="O44" s="176"/>
      <c r="P44" s="176"/>
    </row>
    <row r="45" spans="1:16" x14ac:dyDescent="0.15">
      <c r="A45" s="176" t="s">
        <v>63</v>
      </c>
      <c r="B45" s="176">
        <f>'実質公債費比率（分子）の構造'!K$49</f>
        <v>4</v>
      </c>
      <c r="C45" s="176"/>
      <c r="D45" s="176"/>
      <c r="E45" s="176">
        <f>'実質公債費比率（分子）の構造'!L$49</f>
        <v>4</v>
      </c>
      <c r="F45" s="176"/>
      <c r="G45" s="176"/>
      <c r="H45" s="176">
        <f>'実質公債費比率（分子）の構造'!M$49</f>
        <v>3</v>
      </c>
      <c r="I45" s="176"/>
      <c r="J45" s="176"/>
      <c r="K45" s="176">
        <f>'実質公債費比率（分子）の構造'!N$49</f>
        <v>3</v>
      </c>
      <c r="L45" s="176"/>
      <c r="M45" s="176"/>
      <c r="N45" s="176">
        <f>'実質公債費比率（分子）の構造'!O$49</f>
        <v>1</v>
      </c>
      <c r="O45" s="176"/>
      <c r="P45" s="176"/>
    </row>
    <row r="46" spans="1:16" x14ac:dyDescent="0.15">
      <c r="A46" s="176" t="s">
        <v>64</v>
      </c>
      <c r="B46" s="176">
        <f>'実質公債費比率（分子）の構造'!K$48</f>
        <v>292</v>
      </c>
      <c r="C46" s="176"/>
      <c r="D46" s="176"/>
      <c r="E46" s="176">
        <f>'実質公債費比率（分子）の構造'!L$48</f>
        <v>291</v>
      </c>
      <c r="F46" s="176"/>
      <c r="G46" s="176"/>
      <c r="H46" s="176">
        <f>'実質公債費比率（分子）の構造'!M$48</f>
        <v>289</v>
      </c>
      <c r="I46" s="176"/>
      <c r="J46" s="176"/>
      <c r="K46" s="176">
        <f>'実質公債費比率（分子）の構造'!N$48</f>
        <v>278</v>
      </c>
      <c r="L46" s="176"/>
      <c r="M46" s="176"/>
      <c r="N46" s="176">
        <f>'実質公債費比率（分子）の構造'!O$48</f>
        <v>291</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650</v>
      </c>
      <c r="C49" s="176"/>
      <c r="D49" s="176"/>
      <c r="E49" s="176">
        <f>'実質公債費比率（分子）の構造'!L$45</f>
        <v>629</v>
      </c>
      <c r="F49" s="176"/>
      <c r="G49" s="176"/>
      <c r="H49" s="176">
        <f>'実質公債費比率（分子）の構造'!M$45</f>
        <v>591</v>
      </c>
      <c r="I49" s="176"/>
      <c r="J49" s="176"/>
      <c r="K49" s="176">
        <f>'実質公債費比率（分子）の構造'!N$45</f>
        <v>549</v>
      </c>
      <c r="L49" s="176"/>
      <c r="M49" s="176"/>
      <c r="N49" s="176">
        <f>'実質公債費比率（分子）の構造'!O$45</f>
        <v>550</v>
      </c>
      <c r="O49" s="176"/>
      <c r="P49" s="176"/>
    </row>
    <row r="50" spans="1:16" x14ac:dyDescent="0.15">
      <c r="A50" s="176" t="s">
        <v>67</v>
      </c>
      <c r="B50" s="176" t="e">
        <f>NA()</f>
        <v>#N/A</v>
      </c>
      <c r="C50" s="176">
        <f>IF(ISNUMBER('実質公債費比率（分子）の構造'!K$53),'実質公債費比率（分子）の構造'!K$53,NA())</f>
        <v>444</v>
      </c>
      <c r="D50" s="176" t="e">
        <f>NA()</f>
        <v>#N/A</v>
      </c>
      <c r="E50" s="176" t="e">
        <f>NA()</f>
        <v>#N/A</v>
      </c>
      <c r="F50" s="176">
        <f>IF(ISNUMBER('実質公債費比率（分子）の構造'!L$53),'実質公債費比率（分子）の構造'!L$53,NA())</f>
        <v>429</v>
      </c>
      <c r="G50" s="176" t="e">
        <f>NA()</f>
        <v>#N/A</v>
      </c>
      <c r="H50" s="176" t="e">
        <f>NA()</f>
        <v>#N/A</v>
      </c>
      <c r="I50" s="176">
        <f>IF(ISNUMBER('実質公債費比率（分子）の構造'!M$53),'実質公債費比率（分子）の構造'!M$53,NA())</f>
        <v>422</v>
      </c>
      <c r="J50" s="176" t="e">
        <f>NA()</f>
        <v>#N/A</v>
      </c>
      <c r="K50" s="176" t="e">
        <f>NA()</f>
        <v>#N/A</v>
      </c>
      <c r="L50" s="176">
        <f>IF(ISNUMBER('実質公債費比率（分子）の構造'!N$53),'実質公債費比率（分子）の構造'!N$53,NA())</f>
        <v>388</v>
      </c>
      <c r="M50" s="176" t="e">
        <f>NA()</f>
        <v>#N/A</v>
      </c>
      <c r="N50" s="176" t="e">
        <f>NA()</f>
        <v>#N/A</v>
      </c>
      <c r="O50" s="176">
        <f>IF(ISNUMBER('実質公債費比率（分子）の構造'!O$53),'実質公債費比率（分子）の構造'!O$53,NA())</f>
        <v>391</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4617</v>
      </c>
      <c r="E56" s="175"/>
      <c r="F56" s="175"/>
      <c r="G56" s="175">
        <f>'将来負担比率（分子）の構造'!J$52</f>
        <v>4446</v>
      </c>
      <c r="H56" s="175"/>
      <c r="I56" s="175"/>
      <c r="J56" s="175">
        <f>'将来負担比率（分子）の構造'!K$52</f>
        <v>4207</v>
      </c>
      <c r="K56" s="175"/>
      <c r="L56" s="175"/>
      <c r="M56" s="175">
        <f>'将来負担比率（分子）の構造'!L$52</f>
        <v>4554</v>
      </c>
      <c r="N56" s="175"/>
      <c r="O56" s="175"/>
      <c r="P56" s="175">
        <f>'将来負担比率（分子）の構造'!M$52</f>
        <v>4459</v>
      </c>
    </row>
    <row r="57" spans="1:16" x14ac:dyDescent="0.15">
      <c r="A57" s="175" t="s">
        <v>42</v>
      </c>
      <c r="B57" s="175"/>
      <c r="C57" s="175"/>
      <c r="D57" s="175">
        <f>'将来負担比率（分子）の構造'!I$51</f>
        <v>316</v>
      </c>
      <c r="E57" s="175"/>
      <c r="F57" s="175"/>
      <c r="G57" s="175">
        <f>'将来負担比率（分子）の構造'!J$51</f>
        <v>298</v>
      </c>
      <c r="H57" s="175"/>
      <c r="I57" s="175"/>
      <c r="J57" s="175">
        <f>'将来負担比率（分子）の構造'!K$51</f>
        <v>267</v>
      </c>
      <c r="K57" s="175"/>
      <c r="L57" s="175"/>
      <c r="M57" s="175">
        <f>'将来負担比率（分子）の構造'!L$51</f>
        <v>258</v>
      </c>
      <c r="N57" s="175"/>
      <c r="O57" s="175"/>
      <c r="P57" s="175">
        <f>'将来負担比率（分子）の構造'!M$51</f>
        <v>254</v>
      </c>
    </row>
    <row r="58" spans="1:16" x14ac:dyDescent="0.15">
      <c r="A58" s="175" t="s">
        <v>41</v>
      </c>
      <c r="B58" s="175"/>
      <c r="C58" s="175"/>
      <c r="D58" s="175">
        <f>'将来負担比率（分子）の構造'!I$50</f>
        <v>2681</v>
      </c>
      <c r="E58" s="175"/>
      <c r="F58" s="175"/>
      <c r="G58" s="175">
        <f>'将来負担比率（分子）の構造'!J$50</f>
        <v>2567</v>
      </c>
      <c r="H58" s="175"/>
      <c r="I58" s="175"/>
      <c r="J58" s="175">
        <f>'将来負担比率（分子）の構造'!K$50</f>
        <v>2715</v>
      </c>
      <c r="K58" s="175"/>
      <c r="L58" s="175"/>
      <c r="M58" s="175">
        <f>'将来負担比率（分子）の構造'!L$50</f>
        <v>2796</v>
      </c>
      <c r="N58" s="175"/>
      <c r="O58" s="175"/>
      <c r="P58" s="175">
        <f>'将来負担比率（分子）の構造'!M$50</f>
        <v>2703</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f>'将来負担比率（分子）の構造'!I$46</f>
        <v>44</v>
      </c>
      <c r="C61" s="175"/>
      <c r="D61" s="175"/>
      <c r="E61" s="175">
        <f>'将来負担比率（分子）の構造'!J$46</f>
        <v>10</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1127</v>
      </c>
      <c r="C62" s="175"/>
      <c r="D62" s="175"/>
      <c r="E62" s="175">
        <f>'将来負担比率（分子）の構造'!J$45</f>
        <v>1064</v>
      </c>
      <c r="F62" s="175"/>
      <c r="G62" s="175"/>
      <c r="H62" s="175">
        <f>'将来負担比率（分子）の構造'!K$45</f>
        <v>1041</v>
      </c>
      <c r="I62" s="175"/>
      <c r="J62" s="175"/>
      <c r="K62" s="175">
        <f>'将来負担比率（分子）の構造'!L$45</f>
        <v>1066</v>
      </c>
      <c r="L62" s="175"/>
      <c r="M62" s="175"/>
      <c r="N62" s="175">
        <f>'将来負担比率（分子）の構造'!M$45</f>
        <v>1082</v>
      </c>
      <c r="O62" s="175"/>
      <c r="P62" s="175"/>
    </row>
    <row r="63" spans="1:16" x14ac:dyDescent="0.15">
      <c r="A63" s="175" t="s">
        <v>34</v>
      </c>
      <c r="B63" s="175">
        <f>'将来負担比率（分子）の構造'!I$44</f>
        <v>16</v>
      </c>
      <c r="C63" s="175"/>
      <c r="D63" s="175"/>
      <c r="E63" s="175">
        <f>'将来負担比率（分子）の構造'!J$44</f>
        <v>11</v>
      </c>
      <c r="F63" s="175"/>
      <c r="G63" s="175"/>
      <c r="H63" s="175">
        <f>'将来負担比率（分子）の構造'!K$44</f>
        <v>6</v>
      </c>
      <c r="I63" s="175"/>
      <c r="J63" s="175"/>
      <c r="K63" s="175">
        <f>'将来負担比率（分子）の構造'!L$44</f>
        <v>5</v>
      </c>
      <c r="L63" s="175"/>
      <c r="M63" s="175"/>
      <c r="N63" s="175">
        <f>'将来負担比率（分子）の構造'!M$44</f>
        <v>3</v>
      </c>
      <c r="O63" s="175"/>
      <c r="P63" s="175"/>
    </row>
    <row r="64" spans="1:16" x14ac:dyDescent="0.15">
      <c r="A64" s="175" t="s">
        <v>33</v>
      </c>
      <c r="B64" s="175">
        <f>'将来負担比率（分子）の構造'!I$43</f>
        <v>2722</v>
      </c>
      <c r="C64" s="175"/>
      <c r="D64" s="175"/>
      <c r="E64" s="175">
        <f>'将来負担比率（分子）の構造'!J$43</f>
        <v>2480</v>
      </c>
      <c r="F64" s="175"/>
      <c r="G64" s="175"/>
      <c r="H64" s="175">
        <f>'将来負担比率（分子）の構造'!K$43</f>
        <v>2400</v>
      </c>
      <c r="I64" s="175"/>
      <c r="J64" s="175"/>
      <c r="K64" s="175">
        <f>'将来負担比率（分子）の構造'!L$43</f>
        <v>2294</v>
      </c>
      <c r="L64" s="175"/>
      <c r="M64" s="175"/>
      <c r="N64" s="175">
        <f>'将来負担比率（分子）の構造'!M$43</f>
        <v>2089</v>
      </c>
      <c r="O64" s="175"/>
      <c r="P64" s="175"/>
    </row>
    <row r="65" spans="1:16" x14ac:dyDescent="0.15">
      <c r="A65" s="175" t="s">
        <v>32</v>
      </c>
      <c r="B65" s="175">
        <f>'将来負担比率（分子）の構造'!I$42</f>
        <v>19</v>
      </c>
      <c r="C65" s="175"/>
      <c r="D65" s="175"/>
      <c r="E65" s="175">
        <f>'将来負担比率（分子）の構造'!J$42</f>
        <v>24</v>
      </c>
      <c r="F65" s="175"/>
      <c r="G65" s="175"/>
      <c r="H65" s="175">
        <f>'将来負担比率（分子）の構造'!K$42</f>
        <v>13</v>
      </c>
      <c r="I65" s="175"/>
      <c r="J65" s="175"/>
      <c r="K65" s="175">
        <f>'将来負担比率（分子）の構造'!L$42</f>
        <v>8</v>
      </c>
      <c r="L65" s="175"/>
      <c r="M65" s="175"/>
      <c r="N65" s="175">
        <f>'将来負担比率（分子）の構造'!M$42</f>
        <v>3</v>
      </c>
      <c r="O65" s="175"/>
      <c r="P65" s="175"/>
    </row>
    <row r="66" spans="1:16" x14ac:dyDescent="0.15">
      <c r="A66" s="175" t="s">
        <v>31</v>
      </c>
      <c r="B66" s="175">
        <f>'将来負担比率（分子）の構造'!I$41</f>
        <v>5741</v>
      </c>
      <c r="C66" s="175"/>
      <c r="D66" s="175"/>
      <c r="E66" s="175">
        <f>'将来負担比率（分子）の構造'!J$41</f>
        <v>5473</v>
      </c>
      <c r="F66" s="175"/>
      <c r="G66" s="175"/>
      <c r="H66" s="175">
        <f>'将来負担比率（分子）の構造'!K$41</f>
        <v>5564</v>
      </c>
      <c r="I66" s="175"/>
      <c r="J66" s="175"/>
      <c r="K66" s="175">
        <f>'将来負担比率（分子）の構造'!L$41</f>
        <v>5510</v>
      </c>
      <c r="L66" s="175"/>
      <c r="M66" s="175"/>
      <c r="N66" s="175">
        <f>'将来負担比率（分子）の構造'!M$41</f>
        <v>5665</v>
      </c>
      <c r="O66" s="175"/>
      <c r="P66" s="175"/>
    </row>
    <row r="67" spans="1:16" x14ac:dyDescent="0.15">
      <c r="A67" s="175" t="s">
        <v>71</v>
      </c>
      <c r="B67" s="175" t="e">
        <f>NA()</f>
        <v>#N/A</v>
      </c>
      <c r="C67" s="175">
        <f>IF(ISNUMBER('将来負担比率（分子）の構造'!I$53), IF('将来負担比率（分子）の構造'!I$53 &lt; 0, 0, '将来負担比率（分子）の構造'!I$53), NA())</f>
        <v>2056</v>
      </c>
      <c r="D67" s="175" t="e">
        <f>NA()</f>
        <v>#N/A</v>
      </c>
      <c r="E67" s="175" t="e">
        <f>NA()</f>
        <v>#N/A</v>
      </c>
      <c r="F67" s="175">
        <f>IF(ISNUMBER('将来負担比率（分子）の構造'!J$53), IF('将来負担比率（分子）の構造'!J$53 &lt; 0, 0, '将来負担比率（分子）の構造'!J$53), NA())</f>
        <v>1751</v>
      </c>
      <c r="G67" s="175" t="e">
        <f>NA()</f>
        <v>#N/A</v>
      </c>
      <c r="H67" s="175" t="e">
        <f>NA()</f>
        <v>#N/A</v>
      </c>
      <c r="I67" s="175">
        <f>IF(ISNUMBER('将来負担比率（分子）の構造'!K$53), IF('将来負担比率（分子）の構造'!K$53 &lt; 0, 0, '将来負担比率（分子）の構造'!K$53), NA())</f>
        <v>1835</v>
      </c>
      <c r="J67" s="175" t="e">
        <f>NA()</f>
        <v>#N/A</v>
      </c>
      <c r="K67" s="175" t="e">
        <f>NA()</f>
        <v>#N/A</v>
      </c>
      <c r="L67" s="175">
        <f>IF(ISNUMBER('将来負担比率（分子）の構造'!L$53), IF('将来負担比率（分子）の構造'!L$53 &lt; 0, 0, '将来負担比率（分子）の構造'!L$53), NA())</f>
        <v>1274</v>
      </c>
      <c r="M67" s="175" t="e">
        <f>NA()</f>
        <v>#N/A</v>
      </c>
      <c r="N67" s="175" t="e">
        <f>NA()</f>
        <v>#N/A</v>
      </c>
      <c r="O67" s="175">
        <f>IF(ISNUMBER('将来負担比率（分子）の構造'!M$53), IF('将来負担比率（分子）の構造'!M$53 &lt; 0, 0, '将来負担比率（分子）の構造'!M$53), NA())</f>
        <v>1425</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2321</v>
      </c>
      <c r="C72" s="179">
        <f>基金残高に係る経年分析!G55</f>
        <v>2381</v>
      </c>
      <c r="D72" s="179">
        <f>基金残高に係る経年分析!H55</f>
        <v>2201</v>
      </c>
    </row>
    <row r="73" spans="1:16" x14ac:dyDescent="0.15">
      <c r="A73" s="178" t="s">
        <v>74</v>
      </c>
      <c r="B73" s="179">
        <f>基金残高に係る経年分析!F56</f>
        <v>40</v>
      </c>
      <c r="C73" s="179">
        <f>基金残高に係る経年分析!G56</f>
        <v>40</v>
      </c>
      <c r="D73" s="179">
        <f>基金残高に係る経年分析!H56</f>
        <v>54</v>
      </c>
    </row>
    <row r="74" spans="1:16" x14ac:dyDescent="0.15">
      <c r="A74" s="178" t="s">
        <v>75</v>
      </c>
      <c r="B74" s="179">
        <f>基金残高に係る経年分析!F57</f>
        <v>194</v>
      </c>
      <c r="C74" s="179">
        <f>基金残高に係る経年分析!G57</f>
        <v>211</v>
      </c>
      <c r="D74" s="179">
        <f>基金残高に係る経年分析!H57</f>
        <v>291</v>
      </c>
    </row>
  </sheetData>
  <sheetProtection algorithmName="SHA-512" hashValue="xWobtpCjlzKvka5u76z4i6nO9nAiRBjwjzlFmACvYUy5vONK/89INgXY0pcYmpQy5AazHUUeyccPwx3eTOSndw==" saltValue="xdKJuPyhoTKth+yuw7Eht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2025-09-18T04:17:09Z</cp:lastPrinted>
  <dcterms:created xsi:type="dcterms:W3CDTF">2025-02-19T00:03:44Z</dcterms:created>
  <dcterms:modified xsi:type="dcterms:W3CDTF">2025-09-18T04:17:13Z</dcterms:modified>
  <cp:category/>
</cp:coreProperties>
</file>