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package/2006/relationships/metadata/core-properties" Target="docProps/core.xml" />
  <Relationship Id="rId2" Type="http://schemas.openxmlformats.org/package/2006/relationships/metadata/thumbnail" Target="docProps/thumbnail.wmf" />
  <Relationship Id="rId1" Type="http://schemas.openxmlformats.org/officeDocument/2006/relationships/officeDocument" Target="xl/workbook.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download\etsuko.akiyama\downloads\"/>
    </mc:Choice>
  </mc:AlternateContent>
  <bookViews>
    <workbookView xWindow="0" yWindow="0" windowWidth="20490" windowHeight="712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<sst xmlns="http://schemas.openxmlformats.org/spreadsheetml/2006/main" count="1107" uniqueCount="628">
  <si>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</si>
  <si>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</si>
  <si>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</si>
  <si>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</si>
  <si>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</si>
  <si>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</si>
  <si>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</si>
  <si>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</si>
  <si>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</si>
  <si>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</si>
  <si>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</si>
  <si>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</si>
  <si>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</si>
  <si>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</si>
  <si>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</si>
  <si>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</si>
  <si>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</si>
  <si>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</si>
  <si>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</si>
  <si>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</si>
  <si>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</si>
  <si>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</si>
  <si>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</si>
  <si>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</si>
  <si>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</si>
  <si>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</si>
  <si>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</si>
  <si>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</si>
  <si>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</si>
  <si>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</si>
  <si>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</si>
  <si>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</si>
  <si>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</si>
  <si>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</si>
  <si>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</si>
  <si>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</si>
  <si>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</si>
  <si>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</si>
  <si>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</si>
  <si>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</si>
  <si>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</si>
  <si>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</si>
  <si>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</si>
  <si>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</si>
  <si>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</si>
  <si>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</si>
  <si>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</si>
  <si>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</si>
  <si>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</si>
  <si>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</si>
  <si>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</si>
  <si>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</si>
  <si>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</si>
  <si>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</si>
  <si>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</si>
  <si>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</si>
  <si>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</si>
  <si>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</si>
  <si>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</si>
  <si>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</si>
  <si>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</si>
  <si>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</si>
  <si>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</si>
  <si>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</si>
  <si>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</si>
  <si>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</si>
  <si>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</si>
  <si>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</si>
  <si>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</si>
  <si>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</si>
  <si>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</si>
  <si>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</si>
  <si>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</si>
  <si>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</si>
  <si>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</si>
  <si>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</si>
  <si>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</si>
  <si>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</si>
  <si>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</si>
  <si>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</si>
  <si>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</si>
  <si>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</si>
  <si>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</si>
  <si>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</si>
  <si>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</si>
  <si>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</si>
  <si>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</si>
  <si>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</si>
  <si>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</si>
  <si>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</si>
  <si>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</si>
  <si>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</si>
  <si>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</si>
  <si>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</si>
  <si>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</si>
  <si>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</si>
  <si>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</si>
  <si>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</si>
  <si>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</si>
  <si>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</si>
  <si>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</si>
  <si>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</si>
  <si>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</si>
  <si>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</si>
  <si>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</si>
  <si>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</si>
  <si>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</si>
  <si>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</si>
  <si>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</si>
  <si>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</si>
  <si>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</si>
  <si>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</si>
  <si>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</si>
  <si>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</si>
  <si>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</si>
  <si>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</si>
  <si>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</si>
  <si>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</si>
  <si>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</si>
  <si>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</si>
  <si>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</si>
  <si>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</si>
  <si>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</si>
  <si>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</si>
  <si>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</si>
  <si>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</si>
  <si>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</si>
  <si>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</si>
  <si>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</si>
  <si>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</si>
  <si>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</si>
  <si>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</si>
  <si>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</si>
  <si>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</si>
  <si>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</si>
  <si>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</si>
  <si>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</si>
  <si>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</si>
  <si>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</si>
  <si>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</si>
  <si>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</si>
  <si>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</si>
  <si>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</si>
  <si>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</si>
  <si>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</si>
  <si>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</si>
  <si>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</si>
  <si>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</si>
  <si>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</si>
  <si>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</si>
  <si>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</si>
  <si>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</si>
  <si>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4"/>
  </si>
  <si>
    <t>うち日本人(％)</t>
    <phoneticPr fontId="5"/>
  </si>
  <si>
    <t>-2.2</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</si>
  <si>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</si>
  <si>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</si>
  <si>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</si>
  <si>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</si>
  <si>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</si>
  <si>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</si>
  <si>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</si>
  <si>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</si>
  <si>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</si>
  <si>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</si>
  <si>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</si>
  <si>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</si>
  <si>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</si>
  <si>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</si>
  <si>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</si>
  <si>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</si>
  <si>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</si>
  <si>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</si>
  <si>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</si>
  <si>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</si>
  <si>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</si>
  <si>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</si>
  <si>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</si>
  <si>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</si>
  <si>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</si>
  <si>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</si>
  <si>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</si>
  <si>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</si>
  <si>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</si>
  <si>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</si>
  <si>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</si>
  <si>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</si>
  <si>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</si>
  <si>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</si>
  <si>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</si>
  <si>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</si>
  <si>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</si>
  <si>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</si>
  <si>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</si>
  <si>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</si>
  <si>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</si>
  <si>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</si>
  <si>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</si>
  <si>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</si>
  <si>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</si>
  <si>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</si>
  <si>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</si>
  <si>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</si>
  <si>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</si>
  <si>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</si>
  <si>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</si>
  <si>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</si>
  <si>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</si>
  <si>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</si>
  <si>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</si>
  <si>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</si>
  <si>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</si>
  <si>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</si>
  <si>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</si>
  <si>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</si>
  <si>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</si>
  <si>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</si>
  <si>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</si>
  <si>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</si>
  <si>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</si>
  <si>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</si>
  <si>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北海道江差町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</si>
  <si>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</si>
  <si>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</si>
  <si>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</si>
  <si>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</si>
  <si>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</si>
  <si>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</si>
  <si>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</si>
  <si>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</si>
  <si>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</si>
  <si>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</si>
  <si>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</si>
  <si>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</si>
  <si>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</si>
  <si>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</si>
  <si>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</si>
  <si>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</si>
  <si>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</si>
  <si>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</si>
  <si>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</si>
  <si>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</si>
  <si>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</si>
  <si>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</si>
  <si>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</si>
  <si>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</si>
  <si>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</si>
  <si>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</si>
  <si>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</si>
  <si>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</si>
  <si>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</si>
  <si>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</si>
  <si>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</si>
  <si>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</si>
  <si>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</si>
  <si>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</si>
  <si>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</si>
  <si>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</si>
  <si>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</si>
  <si>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</si>
  <si>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</si>
  <si>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t>
    <phoneticPr fontId="5"/>
  </si>
  <si>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</si>
  <si>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</si>
  <si>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</si>
  <si>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</si>
  <si>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</si>
  <si>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</si>
  <si>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</si>
  <si>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</si>
  <si>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</si>
  <si>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</si>
  <si>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</si>
  <si>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</si>
  <si>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</si>
  <si>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</si>
  <si>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</si>
  <si>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</si>
  <si>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</si>
  <si>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</si>
  <si>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</si>
  <si>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</si>
  <si>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</si>
  <si>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</si>
  <si>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</si>
  <si>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</si>
  <si>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</si>
  <si>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</si>
  <si>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</si>
  <si>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</si>
  <si>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</si>
  <si>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</si>
  <si>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</si>
  <si>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</si>
  <si>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</si>
  <si>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</si>
  <si>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</si>
  <si>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</si>
  <si>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</si>
  <si>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</si>
  <si>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</si>
  <si>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</si>
  <si>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</si>
  <si>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</si>
  <si>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</si>
  <si>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</si>
  <si>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</si>
  <si>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</si>
  <si>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</si>
  <si>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</si>
  <si>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</si>
  <si>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</si>
  <si>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</si>
  <si>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</si>
  <si>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</si>
  <si>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</si>
  <si>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</si>
  <si>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</si>
  <si>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</si>
  <si>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</si>
  <si>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</si>
  <si>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</si>
  <si>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</si>
  <si>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</si>
  <si>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</si>
  <si>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</si>
  <si>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</si>
  <si>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</si>
  <si>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</si>
  <si>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</si>
  <si>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</si>
  <si>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</si>
  <si>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</si>
  <si>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</si>
  <si>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</si>
  <si>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</si>
  <si>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</si>
  <si>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</si>
  <si>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</si>
  <si>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</si>
  <si>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</si>
  <si>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</si>
  <si>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</si>
  <si>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</si>
  <si>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</si>
  <si>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</si>
  <si>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</si>
  <si>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</si>
  <si>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</si>
  <si>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</si>
  <si>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</si>
  <si>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</si>
  <si>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</si>
  <si>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</si>
  <si>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</si>
  <si>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</si>
  <si>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</si>
  <si>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</si>
  <si>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</si>
  <si>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</si>
  <si>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</si>
  <si>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</si>
  <si>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</si>
  <si>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</si>
  <si>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</si>
  <si>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</si>
  <si>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</si>
  <si>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</si>
  <si>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</si>
  <si>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</si>
  <si>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</si>
  <si>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</si>
  <si>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北海道江差町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</si>
  <si>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</si>
  <si>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</si>
  <si>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</si>
  <si>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</si>
  <si>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</si>
  <si>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</si>
  <si>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</si>
  <si>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</si>
  <si>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</si>
  <si>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</si>
  <si>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</si>
  <si>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</si>
  <si>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</si>
  <si>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</si>
  <si>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</si>
  <si>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</si>
  <si>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</si>
  <si>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</si>
  <si>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</si>
  <si>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</si>
  <si>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</si>
  <si>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</si>
  <si>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</si>
  <si>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</si>
  <si>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</si>
  <si>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</si>
  <si>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</si>
  <si>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</si>
  <si>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</si>
  <si>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</si>
  <si>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</si>
  <si>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</si>
  <si>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</si>
  <si>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</si>
  <si>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</si>
  <si>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</si>
  <si>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</si>
  <si>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</si>
  <si>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</si>
  <si>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t>
    <phoneticPr fontId="5"/>
  </si>
  <si>
    <t>水道事業会計</t>
    <phoneticPr fontId="5"/>
  </si>
  <si>
    <t>法適用企業</t>
    <phoneticPr fontId="5"/>
  </si>
  <si>
    <t>公共下水道事業特別会計</t>
    <phoneticPr fontId="5"/>
  </si>
  <si>
    <t>-</t>
    <phoneticPr fontId="5"/>
  </si>
  <si>
    <t>法非適用企業</t>
    <phoneticPr fontId="5"/>
  </si>
  <si>
    <t>公設地方卸売市場事業特別会計</t>
    <phoneticPr fontId="5"/>
  </si>
  <si>
    <t>法非適用企業</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</si>
  <si>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</si>
  <si>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</si>
  <si>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</si>
  <si>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</si>
  <si>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</si>
  <si>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</si>
  <si>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</si>
  <si>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</si>
  <si>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</si>
  <si>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</si>
  <si>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</si>
  <si>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</si>
  <si>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</si>
  <si>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</si>
  <si>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</si>
  <si>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</si>
  <si>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</si>
  <si>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</si>
  <si>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</si>
  <si>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</si>
  <si>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</si>
  <si>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</si>
  <si>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</si>
  <si>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</si>
  <si>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</si>
  <si>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</si>
  <si>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</si>
  <si>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</si>
  <si>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</si>
  <si>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</si>
  <si>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</si>
  <si>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</si>
  <si>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</si>
  <si>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</si>
  <si>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</si>
  <si>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</si>
  <si>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</si>
  <si>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</si>
  <si>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</si>
  <si>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</si>
  <si>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</si>
  <si>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</si>
  <si>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</si>
  <si>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</si>
  <si>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</si>
  <si>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</si>
  <si>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</si>
  <si>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</si>
  <si>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</si>
  <si>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</si>
  <si>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</si>
  <si>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</si>
  <si>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</si>
  <si>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</si>
  <si>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</si>
  <si>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</si>
  <si>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</si>
  <si>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</si>
  <si>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</si>
  <si>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</si>
  <si>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</si>
  <si>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</si>
  <si>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</si>
  <si>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</si>
  <si>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</si>
  <si>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</si>
  <si>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</si>
  <si>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介護サービス事業会計</t>
    <phoneticPr fontId="5"/>
  </si>
  <si>
    <t>(Ｆ)</t>
    <phoneticPr fontId="5"/>
  </si>
  <si>
    <t>介護保険事業会計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</si>
  <si>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</si>
  <si>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</si>
  <si>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</si>
  <si>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</si>
  <si>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</si>
  <si>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</si>
  <si>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</si>
  <si>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</si>
  <si>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</si>
  <si>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</si>
  <si>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</si>
  <si>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</si>
  <si>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</si>
  <si>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</si>
  <si>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</si>
  <si>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</si>
  <si>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</si>
  <si>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</si>
  <si>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</si>
  <si>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</si>
  <si>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</si>
  <si>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</si>
  <si>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</si>
  <si>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</si>
  <si>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</si>
  <si>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</si>
  <si>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</si>
  <si>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</si>
  <si>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</si>
  <si>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</si>
  <si>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</si>
  <si>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</si>
  <si>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</si>
  <si>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</si>
  <si>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</si>
  <si>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</si>
  <si>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</si>
  <si>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</si>
  <si>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</si>
  <si>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</si>
  <si>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</si>
  <si>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</si>
  <si>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</si>
  <si>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</si>
  <si>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</si>
  <si>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</si>
  <si>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</si>
  <si>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</si>
  <si>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</si>
  <si>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</si>
  <si>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</si>
  <si>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</si>
  <si>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</si>
  <si>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</si>
  <si>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</si>
  <si>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</si>
  <si>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</si>
  <si>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</si>
  <si>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</si>
  <si>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</si>
  <si>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</si>
  <si>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</si>
  <si>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</si>
  <si>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</si>
  <si>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</si>
  <si>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</si>
  <si>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</si>
  <si>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</si>
  <si>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</si>
  <si>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</si>
  <si>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</si>
  <si>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</si>
  <si>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</si>
  <si>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</si>
  <si>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</si>
  <si>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</si>
  <si>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</si>
  <si>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</si>
  <si>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H26</t>
  </si>
  <si>
    <t>H27</t>
  </si>
  <si>
    <t>H28</t>
  </si>
  <si>
    <t>H29</t>
  </si>
  <si>
    <t>H30</t>
  </si>
  <si>
    <t>▲ 0.85</t>
  </si>
  <si>
    <t>▲ 3.54</t>
  </si>
  <si>
    <t>▲ 6.87</t>
  </si>
  <si>
    <t>一般会計</t>
  </si>
  <si>
    <t>介護保険事業会計</t>
  </si>
  <si>
    <t>水道事業会計</t>
  </si>
  <si>
    <t>国民健康保険事業会計</t>
  </si>
  <si>
    <t>後期高齢者医療事業会計</t>
  </si>
  <si>
    <t>▲ 0.00</t>
  </si>
  <si>
    <t>港湾整備事業特別会計</t>
  </si>
  <si>
    <t>公設地方卸売市場事業特別会計</t>
  </si>
  <si>
    <t>奨学金会計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</si>
  <si>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</si>
  <si>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</si>
  <si>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</si>
  <si>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</si>
  <si>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</si>
  <si>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</si>
  <si>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</si>
  <si>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</si>
  <si>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</si>
  <si>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</si>
  <si>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t>
    <phoneticPr fontId="2"/>
  </si>
  <si>
    <t>-</t>
    <phoneticPr fontId="2"/>
  </si>
  <si>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</si>
  <si>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</si>
  <si>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</si>
  <si>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</si>
  <si>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〇</t>
    <phoneticPr fontId="2"/>
  </si>
  <si>
    <t>江差町土地開発公社</t>
    <rPh sb="0" eb="3">
      <t>エサシチョウ</t>
    </rPh>
    <rPh sb="3" eb="5">
      <t>トチ</t>
    </rPh>
    <rPh sb="5" eb="7">
      <t>カイハツ</t>
    </rPh>
    <rPh sb="7" eb="9">
      <t>コウシャ</t>
    </rPh>
    <phoneticPr fontId="2"/>
  </si>
  <si>
    <t>株式会社檜山造船公社</t>
    <rPh sb="0" eb="4">
      <t>カブシキガイシャ</t>
    </rPh>
    <rPh sb="4" eb="6">
      <t>ヒヤマ</t>
    </rPh>
    <rPh sb="6" eb="8">
      <t>ゾウセン</t>
    </rPh>
    <rPh sb="8" eb="10">
      <t>コウシャ</t>
    </rPh>
    <phoneticPr fontId="2"/>
  </si>
  <si>
    <t>江差青果卸売株式会社</t>
    <rPh sb="0" eb="2">
      <t>エサシ</t>
    </rPh>
    <rPh sb="2" eb="4">
      <t>セイカ</t>
    </rPh>
    <rPh sb="4" eb="6">
      <t>オロシウリ</t>
    </rPh>
    <rPh sb="6" eb="10">
      <t>カブシキガイシャ</t>
    </rPh>
    <phoneticPr fontId="2"/>
  </si>
  <si>
    <t>-</t>
    <phoneticPr fontId="2"/>
  </si>
  <si>
    <t>-</t>
    <phoneticPr fontId="2"/>
  </si>
  <si>
    <t>-</t>
    <phoneticPr fontId="2"/>
  </si>
  <si>
    <t>旧江差線鉄道施設等整理基金</t>
    <rPh sb="0" eb="1">
      <t>キュウ</t>
    </rPh>
    <rPh sb="1" eb="3">
      <t>エサシ</t>
    </rPh>
    <rPh sb="3" eb="4">
      <t>セン</t>
    </rPh>
    <rPh sb="4" eb="6">
      <t>テツドウ</t>
    </rPh>
    <rPh sb="6" eb="8">
      <t>シセツ</t>
    </rPh>
    <rPh sb="8" eb="9">
      <t>トウ</t>
    </rPh>
    <rPh sb="9" eb="11">
      <t>セイリ</t>
    </rPh>
    <rPh sb="11" eb="13">
      <t>キキン</t>
    </rPh>
    <phoneticPr fontId="2"/>
  </si>
  <si>
    <t>地域福祉基金</t>
    <rPh sb="0" eb="2">
      <t>チイキ</t>
    </rPh>
    <rPh sb="2" eb="4">
      <t>フクシ</t>
    </rPh>
    <rPh sb="4" eb="6">
      <t>キキン</t>
    </rPh>
    <phoneticPr fontId="2"/>
  </si>
  <si>
    <t>歴史を生かすまちづくり基金</t>
    <rPh sb="0" eb="2">
      <t>レキシ</t>
    </rPh>
    <rPh sb="3" eb="4">
      <t>イ</t>
    </rPh>
    <rPh sb="11" eb="13">
      <t>キキン</t>
    </rPh>
    <phoneticPr fontId="2"/>
  </si>
  <si>
    <t>過疎地域自立促進基金</t>
    <rPh sb="0" eb="2">
      <t>カソ</t>
    </rPh>
    <rPh sb="2" eb="4">
      <t>チイキ</t>
    </rPh>
    <rPh sb="4" eb="6">
      <t>ジリツ</t>
    </rPh>
    <rPh sb="6" eb="8">
      <t>ソクシン</t>
    </rPh>
    <rPh sb="8" eb="10">
      <t>キキン</t>
    </rPh>
    <phoneticPr fontId="2"/>
  </si>
  <si>
    <t>ふるさと応援基金</t>
    <rPh sb="4" eb="6">
      <t>オウエン</t>
    </rPh>
    <rPh sb="6" eb="8">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</si>
  <si>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</si>
  <si>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</si>
  <si>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</si>
  <si>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</si>
  <si>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</si>
  <si>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</si>
  <si>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</si>
  <si>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</si>
  <si>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</si>
  <si>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</si>
  <si>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</si>
  <si>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類似団体内平均値</t>
    <phoneticPr fontId="5"/>
  </si>
  <si>
    <t xml:space="preserve"> </t>
    <phoneticPr fontId="5"/>
  </si>
  <si>
    <t>有形固定資産の減価償却率、将来負担比率のいずれも類似団体よりも高くなっている。
各種の公共事業の推進により、公債費負担が高くなっていることで、公共施設やインフラ資産の更新が進んでいない状況となっている。</t>
    <rPh sb="0" eb="2">
      <t>ユウケイ</t>
    </rPh>
    <rPh sb="2" eb="4">
      <t>コテイ</t>
    </rPh>
    <rPh sb="4" eb="6">
      <t>シサン</t>
    </rPh>
    <rPh sb="7" eb="9">
      <t>ゲンカ</t>
    </rPh>
    <rPh sb="9" eb="11">
      <t>ショウキャク</t>
    </rPh>
    <rPh sb="11" eb="12">
      <t>リツ</t>
    </rPh>
    <rPh sb="13" eb="15">
      <t>ショウライ</t>
    </rPh>
    <rPh sb="15" eb="17">
      <t>フタン</t>
    </rPh>
    <rPh sb="17" eb="19">
      <t>ヒリツ</t>
    </rPh>
    <rPh sb="24" eb="26">
      <t>ルイジ</t>
    </rPh>
    <rPh sb="26" eb="28">
      <t>ダンタイ</t>
    </rPh>
    <rPh sb="31" eb="32">
      <t>タカ</t>
    </rPh>
    <rPh sb="40" eb="42">
      <t>カクシュ</t>
    </rPh>
    <rPh sb="43" eb="45">
      <t>コウキョウ</t>
    </rPh>
    <rPh sb="45" eb="47">
      <t>ジギョウ</t>
    </rPh>
    <rPh sb="48" eb="50">
      <t>スイシン</t>
    </rPh>
    <rPh sb="54" eb="57">
      <t>コウサイヒ</t>
    </rPh>
    <rPh sb="57" eb="59">
      <t>フタン</t>
    </rPh>
    <rPh sb="60" eb="61">
      <t>タカ</t>
    </rPh>
    <rPh sb="71" eb="73">
      <t>コウキョウ</t>
    </rPh>
    <rPh sb="73" eb="75">
      <t>シセツ</t>
    </rPh>
    <rPh sb="80" eb="82">
      <t>シサン</t>
    </rPh>
    <rPh sb="83" eb="85">
      <t>コウシン</t>
    </rPh>
    <rPh sb="86" eb="87">
      <t>スス</t>
    </rPh>
    <rPh sb="92" eb="94">
      <t>ジョウキョウ</t>
    </rPh>
    <phoneticPr fontId="5"/>
  </si>
  <si>
    <t>実質公債費比率は改善傾向にあったが、標準財政規模の大幅な減少により、平成28年度から増加に転じている。平成29年度は江差中学校改築に係る起債の償還の開始、平成30年度は標準財政規模の減少により数値が増加している。
将来負担比率は、地方債残高の町債残高の減少等により減少傾向となっている。いずれの比率も類似団体・全道・全国と比較し、比率は高くなっている。</t>
    <rPh sb="0" eb="2">
      <t>ジッシツ</t>
    </rPh>
    <rPh sb="2" eb="5">
      <t>コウサイヒ</t>
    </rPh>
    <rPh sb="5" eb="7">
      <t>ヒリツ</t>
    </rPh>
    <rPh sb="8" eb="10">
      <t>カイゼン</t>
    </rPh>
    <rPh sb="10" eb="12">
      <t>ケイコウ</t>
    </rPh>
    <rPh sb="18" eb="20">
      <t>ヒョウジュン</t>
    </rPh>
    <rPh sb="20" eb="22">
      <t>ザイセイ</t>
    </rPh>
    <rPh sb="22" eb="24">
      <t>キボ</t>
    </rPh>
    <rPh sb="25" eb="27">
      <t>オオハバ</t>
    </rPh>
    <rPh sb="28" eb="30">
      <t>ゲンショウ</t>
    </rPh>
    <rPh sb="34" eb="36">
      <t>ヘイセイ</t>
    </rPh>
    <rPh sb="38" eb="40">
      <t>ネンド</t>
    </rPh>
    <rPh sb="42" eb="44">
      <t>ゾウカ</t>
    </rPh>
    <rPh sb="45" eb="46">
      <t>テン</t>
    </rPh>
    <rPh sb="51" eb="53">
      <t>ヘイセイ</t>
    </rPh>
    <rPh sb="55" eb="57">
      <t>ネンド</t>
    </rPh>
    <rPh sb="58" eb="60">
      <t>エサシ</t>
    </rPh>
    <rPh sb="60" eb="63">
      <t>チュウガッコウ</t>
    </rPh>
    <rPh sb="63" eb="65">
      <t>カイチク</t>
    </rPh>
    <rPh sb="66" eb="67">
      <t>カカ</t>
    </rPh>
    <rPh sb="68" eb="70">
      <t>キサイ</t>
    </rPh>
    <rPh sb="71" eb="73">
      <t>ショウカン</t>
    </rPh>
    <rPh sb="74" eb="76">
      <t>カイシ</t>
    </rPh>
    <rPh sb="77" eb="79">
      <t>ヘイセイ</t>
    </rPh>
    <rPh sb="81" eb="83">
      <t>ネンド</t>
    </rPh>
    <rPh sb="84" eb="90">
      <t>ヒョウジュンザイセイキボ</t>
    </rPh>
    <rPh sb="91" eb="93">
      <t>ゲンショウ</t>
    </rPh>
    <rPh sb="96" eb="98">
      <t>スウチ</t>
    </rPh>
    <rPh sb="99" eb="101">
      <t>ゾウカ</t>
    </rPh>
    <rPh sb="107" eb="109">
      <t>ショウライ</t>
    </rPh>
    <rPh sb="109" eb="111">
      <t>フタン</t>
    </rPh>
    <rPh sb="111" eb="113">
      <t>ヒリツ</t>
    </rPh>
    <rPh sb="115" eb="117">
      <t>チホウ</t>
    </rPh>
    <rPh sb="117" eb="118">
      <t>サイ</t>
    </rPh>
    <rPh sb="118" eb="120">
      <t>ザンダカ</t>
    </rPh>
    <rPh sb="121" eb="122">
      <t>チョウ</t>
    </rPh>
    <rPh sb="122" eb="123">
      <t>サイ</t>
    </rPh>
    <rPh sb="123" eb="125">
      <t>ザンダカ</t>
    </rPh>
    <rPh sb="126" eb="128">
      <t>ゲンショウ</t>
    </rPh>
    <rPh sb="128" eb="129">
      <t>トウ</t>
    </rPh>
    <rPh sb="132" eb="134">
      <t>ゲンショウ</t>
    </rPh>
    <rPh sb="134" eb="136">
      <t>ケイコウ</t>
    </rPh>
    <rPh sb="147" eb="149">
      <t>ヒリツ</t>
    </rPh>
    <rPh sb="150" eb="152">
      <t>ルイジ</t>
    </rPh>
    <rPh sb="152" eb="154">
      <t>ダンタイ</t>
    </rPh>
    <rPh sb="155" eb="157">
      <t>ゼンドウ</t>
    </rPh>
    <rPh sb="158" eb="160">
      <t>ゼンコク</t>
    </rPh>
    <rPh sb="161" eb="163">
      <t>ヒカク</t>
    </rPh>
    <rPh sb="165" eb="167">
      <t>ヒリツ</t>
    </rPh>
    <rPh sb="168" eb="169">
      <t>タカ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</si>
</sst>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119685</c:v>
                </c:pt>
                <c:pt idx="1">
                  <c:v>109920</c:v>
                </c:pt>
                <c:pt idx="2">
                  <c:v>119882</c:v>
                </c:pt>
                <c:pt idx="3">
                  <c:v>116162</c:v>
                </c:pt>
                <c:pt idx="4">
                  <c:v>121449</c:v>
                </c:pt>
              </c:numCache>
            </c:numRef>
          </c:val>
          <c:smooth val="0"/>
          <c:extLst>
            <c:ext xmlns:c16="http://schemas.microsoft.com/office/drawing/2014/chart" uri="{C3380CC4-5D6E-409C-BE32-E72D297353CC}">
              <c16:uniqueId val="{00000000-49D9-4E27-B054-63DC8B2000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140094</c:v>
                </c:pt>
                <c:pt idx="1">
                  <c:v>47494</c:v>
                </c:pt>
                <c:pt idx="2">
                  <c:v>38799</c:v>
                </c:pt>
                <c:pt idx="3">
                  <c:v>74360</c:v>
                </c:pt>
                <c:pt idx="4">
                  <c:v>60092</c:v>
                </c:pt>
              </c:numCache>
            </c:numRef>
          </c:val>
          <c:smooth val="0"/>
          <c:extLst>
            <c:ext xmlns:c16="http://schemas.microsoft.com/office/drawing/2014/chart" uri="{C3380CC4-5D6E-409C-BE32-E72D297353CC}">
              <c16:uniqueId val="{00000001-49D9-4E27-B054-63DC8B20004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10.76</c:v>
                </c:pt>
                <c:pt idx="1">
                  <c:v>9.06</c:v>
                </c:pt>
                <c:pt idx="2">
                  <c:v>5.43</c:v>
                </c:pt>
                <c:pt idx="3">
                  <c:v>2.2599999999999998</c:v>
                </c:pt>
                <c:pt idx="4">
                  <c:v>2.77</c:v>
                </c:pt>
              </c:numCache>
            </c:numRef>
          </c:val>
          <c:extLst>
            <c:ext xmlns:c16="http://schemas.microsoft.com/office/drawing/2014/chart" uri="{C3380CC4-5D6E-409C-BE32-E72D297353CC}">
              <c16:uniqueId val="{00000000-CDF1-4E1F-8575-67277E3010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61.23</c:v>
                </c:pt>
                <c:pt idx="1">
                  <c:v>65.900000000000006</c:v>
                </c:pt>
                <c:pt idx="2">
                  <c:v>72.069999999999993</c:v>
                </c:pt>
                <c:pt idx="3">
                  <c:v>72.290000000000006</c:v>
                </c:pt>
                <c:pt idx="4">
                  <c:v>75.17</c:v>
                </c:pt>
              </c:numCache>
            </c:numRef>
          </c:val>
          <c:extLst>
            <c:ext xmlns:c16="http://schemas.microsoft.com/office/drawing/2014/chart" uri="{C3380CC4-5D6E-409C-BE32-E72D297353CC}">
              <c16:uniqueId val="{00000001-CDF1-4E1F-8575-67277E30100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1.1000000000000001</c:v>
                </c:pt>
                <c:pt idx="1">
                  <c:v>-0.85</c:v>
                </c:pt>
                <c:pt idx="2">
                  <c:v>-3.54</c:v>
                </c:pt>
                <c:pt idx="3">
                  <c:v>-6.87</c:v>
                </c:pt>
                <c:pt idx="4">
                  <c:v>3.05</c:v>
                </c:pt>
              </c:numCache>
            </c:numRef>
          </c:val>
          <c:smooth val="0"/>
          <c:extLst>
            <c:ext xmlns:c16="http://schemas.microsoft.com/office/drawing/2014/chart" uri="{C3380CC4-5D6E-409C-BE32-E72D297353CC}">
              <c16:uniqueId val="{00000002-CDF1-4E1F-8575-67277E30100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91D-4A50-8D1F-88EB4F7AC2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91D-4A50-8D1F-88EB4F7AC2E4}"/>
            </c:ext>
          </c:extLst>
        </c:ser>
        <c:ser>
          <c:idx val="2"/>
          <c:order val="2"/>
          <c:tx>
            <c:strRef>
              <c:f>データシート!$A$29</c:f>
              <c:strCache>
                <c:ptCount val="1"/>
                <c:pt idx="0">
                  <c:v>奨学金会計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91D-4A50-8D1F-88EB4F7AC2E4}"/>
            </c:ext>
          </c:extLst>
        </c:ser>
        <c:ser>
          <c:idx val="3"/>
          <c:order val="3"/>
          <c:tx>
            <c:strRef>
              <c:f>データシート!$A$30</c:f>
              <c:strCache>
                <c:ptCount val="1"/>
                <c:pt idx="0">
                  <c:v>公設地方卸売市場事業特別会計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91D-4A50-8D1F-88EB4F7AC2E4}"/>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4-991D-4A50-8D1F-88EB4F7AC2E4}"/>
            </c:ext>
          </c:extLst>
        </c:ser>
        <c:ser>
          <c:idx val="5"/>
          <c:order val="5"/>
          <c:tx>
            <c:strRef>
              <c:f>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991D-4A50-8D1F-88EB4F7AC2E4}"/>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1.34</c:v>
                </c:pt>
                <c:pt idx="2">
                  <c:v>#N/A</c:v>
                </c:pt>
                <c:pt idx="3">
                  <c:v>1.89</c:v>
                </c:pt>
                <c:pt idx="4">
                  <c:v>#N/A</c:v>
                </c:pt>
                <c:pt idx="5">
                  <c:v>0.49</c:v>
                </c:pt>
                <c:pt idx="6">
                  <c:v>#N/A</c:v>
                </c:pt>
                <c:pt idx="7">
                  <c:v>1.34</c:v>
                </c:pt>
                <c:pt idx="8">
                  <c:v>#N/A</c:v>
                </c:pt>
                <c:pt idx="9">
                  <c:v>0.21</c:v>
                </c:pt>
              </c:numCache>
            </c:numRef>
          </c:val>
          <c:extLst>
            <c:ext xmlns:c16="http://schemas.microsoft.com/office/drawing/2014/chart" uri="{C3380CC4-5D6E-409C-BE32-E72D297353CC}">
              <c16:uniqueId val="{00000006-991D-4A50-8D1F-88EB4F7AC2E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1.4</c:v>
                </c:pt>
                <c:pt idx="2">
                  <c:v>#N/A</c:v>
                </c:pt>
                <c:pt idx="3">
                  <c:v>0.56999999999999995</c:v>
                </c:pt>
                <c:pt idx="4">
                  <c:v>#N/A</c:v>
                </c:pt>
                <c:pt idx="5">
                  <c:v>0.97</c:v>
                </c:pt>
                <c:pt idx="6">
                  <c:v>#N/A</c:v>
                </c:pt>
                <c:pt idx="7">
                  <c:v>1.29</c:v>
                </c:pt>
                <c:pt idx="8">
                  <c:v>#N/A</c:v>
                </c:pt>
                <c:pt idx="9">
                  <c:v>1.05</c:v>
                </c:pt>
              </c:numCache>
            </c:numRef>
          </c:val>
          <c:extLst>
            <c:ext xmlns:c16="http://schemas.microsoft.com/office/drawing/2014/chart" uri="{C3380CC4-5D6E-409C-BE32-E72D297353CC}">
              <c16:uniqueId val="{00000007-991D-4A50-8D1F-88EB4F7AC2E4}"/>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0.86</c:v>
                </c:pt>
                <c:pt idx="2">
                  <c:v>#N/A</c:v>
                </c:pt>
                <c:pt idx="3">
                  <c:v>0.94</c:v>
                </c:pt>
                <c:pt idx="4">
                  <c:v>#N/A</c:v>
                </c:pt>
                <c:pt idx="5">
                  <c:v>1.0900000000000001</c:v>
                </c:pt>
                <c:pt idx="6">
                  <c:v>#N/A</c:v>
                </c:pt>
                <c:pt idx="7">
                  <c:v>1.72</c:v>
                </c:pt>
                <c:pt idx="8">
                  <c:v>#N/A</c:v>
                </c:pt>
                <c:pt idx="9">
                  <c:v>1.25</c:v>
                </c:pt>
              </c:numCache>
            </c:numRef>
          </c:val>
          <c:extLst>
            <c:ext xmlns:c16="http://schemas.microsoft.com/office/drawing/2014/chart" uri="{C3380CC4-5D6E-409C-BE32-E72D297353CC}">
              <c16:uniqueId val="{00000008-991D-4A50-8D1F-88EB4F7AC2E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10.76</c:v>
                </c:pt>
                <c:pt idx="2">
                  <c:v>#N/A</c:v>
                </c:pt>
                <c:pt idx="3">
                  <c:v>9.0500000000000007</c:v>
                </c:pt>
                <c:pt idx="4">
                  <c:v>#N/A</c:v>
                </c:pt>
                <c:pt idx="5">
                  <c:v>5.42</c:v>
                </c:pt>
                <c:pt idx="6">
                  <c:v>#N/A</c:v>
                </c:pt>
                <c:pt idx="7">
                  <c:v>2.2599999999999998</c:v>
                </c:pt>
                <c:pt idx="8">
                  <c:v>#N/A</c:v>
                </c:pt>
                <c:pt idx="9">
                  <c:v>2.76</c:v>
                </c:pt>
              </c:numCache>
            </c:numRef>
          </c:val>
          <c:extLst>
            <c:ext xmlns:c16="http://schemas.microsoft.com/office/drawing/2014/chart" uri="{C3380CC4-5D6E-409C-BE32-E72D297353CC}">
              <c16:uniqueId val="{00000009-991D-4A50-8D1F-88EB4F7AC2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641</c:v>
                </c:pt>
                <c:pt idx="5">
                  <c:v>597</c:v>
                </c:pt>
                <c:pt idx="8">
                  <c:v>559</c:v>
                </c:pt>
                <c:pt idx="11">
                  <c:v>538</c:v>
                </c:pt>
                <c:pt idx="14">
                  <c:v>534</c:v>
                </c:pt>
              </c:numCache>
            </c:numRef>
          </c:val>
          <c:extLst>
            <c:ext xmlns:c16="http://schemas.microsoft.com/office/drawing/2014/chart" uri="{C3380CC4-5D6E-409C-BE32-E72D297353CC}">
              <c16:uniqueId val="{00000000-25EB-4886-8781-A0C319B595E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5EB-4886-8781-A0C319B595E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30</c:v>
                </c:pt>
                <c:pt idx="3">
                  <c:v>30</c:v>
                </c:pt>
                <c:pt idx="6">
                  <c:v>46</c:v>
                </c:pt>
                <c:pt idx="9">
                  <c:v>45</c:v>
                </c:pt>
                <c:pt idx="12">
                  <c:v>44</c:v>
                </c:pt>
              </c:numCache>
            </c:numRef>
          </c:val>
          <c:extLst>
            <c:ext xmlns:c16="http://schemas.microsoft.com/office/drawing/2014/chart" uri="{C3380CC4-5D6E-409C-BE32-E72D297353CC}">
              <c16:uniqueId val="{00000002-25EB-4886-8781-A0C319B595E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3</c:v>
                </c:pt>
                <c:pt idx="3">
                  <c:v>4</c:v>
                </c:pt>
                <c:pt idx="6">
                  <c:v>3</c:v>
                </c:pt>
                <c:pt idx="9">
                  <c:v>6</c:v>
                </c:pt>
                <c:pt idx="12">
                  <c:v>5</c:v>
                </c:pt>
              </c:numCache>
            </c:numRef>
          </c:val>
          <c:extLst>
            <c:ext xmlns:c16="http://schemas.microsoft.com/office/drawing/2014/chart" uri="{C3380CC4-5D6E-409C-BE32-E72D297353CC}">
              <c16:uniqueId val="{00000003-25EB-4886-8781-A0C319B595E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241</c:v>
                </c:pt>
                <c:pt idx="3">
                  <c:v>233</c:v>
                </c:pt>
                <c:pt idx="6">
                  <c:v>265</c:v>
                </c:pt>
                <c:pt idx="9">
                  <c:v>288</c:v>
                </c:pt>
                <c:pt idx="12">
                  <c:v>284</c:v>
                </c:pt>
              </c:numCache>
            </c:numRef>
          </c:val>
          <c:extLst>
            <c:ext xmlns:c16="http://schemas.microsoft.com/office/drawing/2014/chart" uri="{C3380CC4-5D6E-409C-BE32-E72D297353CC}">
              <c16:uniqueId val="{00000004-25EB-4886-8781-A0C319B595E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EB-4886-8781-A0C319B595E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5EB-4886-8781-A0C319B595E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767</c:v>
                </c:pt>
                <c:pt idx="3">
                  <c:v>727</c:v>
                </c:pt>
                <c:pt idx="6">
                  <c:v>709</c:v>
                </c:pt>
                <c:pt idx="9">
                  <c:v>691</c:v>
                </c:pt>
                <c:pt idx="12">
                  <c:v>683</c:v>
                </c:pt>
              </c:numCache>
            </c:numRef>
          </c:val>
          <c:extLst>
            <c:ext xmlns:c16="http://schemas.microsoft.com/office/drawing/2014/chart" uri="{C3380CC4-5D6E-409C-BE32-E72D297353CC}">
              <c16:uniqueId val="{00000007-25EB-4886-8781-A0C319B595E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400</c:v>
                </c:pt>
                <c:pt idx="2">
                  <c:v>#N/A</c:v>
                </c:pt>
                <c:pt idx="3">
                  <c:v>#N/A</c:v>
                </c:pt>
                <c:pt idx="4">
                  <c:v>397</c:v>
                </c:pt>
                <c:pt idx="5">
                  <c:v>#N/A</c:v>
                </c:pt>
                <c:pt idx="6">
                  <c:v>#N/A</c:v>
                </c:pt>
                <c:pt idx="7">
                  <c:v>464</c:v>
                </c:pt>
                <c:pt idx="8">
                  <c:v>#N/A</c:v>
                </c:pt>
                <c:pt idx="9">
                  <c:v>#N/A</c:v>
                </c:pt>
                <c:pt idx="10">
                  <c:v>492</c:v>
                </c:pt>
                <c:pt idx="11">
                  <c:v>#N/A</c:v>
                </c:pt>
                <c:pt idx="12">
                  <c:v>#N/A</c:v>
                </c:pt>
                <c:pt idx="13">
                  <c:v>482</c:v>
                </c:pt>
                <c:pt idx="14">
                  <c:v>#N/A</c:v>
                </c:pt>
              </c:numCache>
            </c:numRef>
          </c:val>
          <c:smooth val="0"/>
          <c:extLst>
            <c:ext xmlns:c16="http://schemas.microsoft.com/office/drawing/2014/chart" uri="{C3380CC4-5D6E-409C-BE32-E72D297353CC}">
              <c16:uniqueId val="{00000008-25EB-4886-8781-A0C319B595E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5399</c:v>
                </c:pt>
                <c:pt idx="5">
                  <c:v>5279</c:v>
                </c:pt>
                <c:pt idx="8">
                  <c:v>5009</c:v>
                </c:pt>
                <c:pt idx="11">
                  <c:v>4813</c:v>
                </c:pt>
                <c:pt idx="14">
                  <c:v>4515</c:v>
                </c:pt>
              </c:numCache>
            </c:numRef>
          </c:val>
          <c:extLst>
            <c:ext xmlns:c16="http://schemas.microsoft.com/office/drawing/2014/chart" uri="{C3380CC4-5D6E-409C-BE32-E72D297353CC}">
              <c16:uniqueId val="{00000000-38CF-4462-A4D6-E4C5E744FF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471</c:v>
                </c:pt>
                <c:pt idx="5">
                  <c:v>402</c:v>
                </c:pt>
                <c:pt idx="8">
                  <c:v>336</c:v>
                </c:pt>
                <c:pt idx="11">
                  <c:v>314</c:v>
                </c:pt>
                <c:pt idx="14">
                  <c:v>303</c:v>
                </c:pt>
              </c:numCache>
            </c:numRef>
          </c:val>
          <c:extLst>
            <c:ext xmlns:c16="http://schemas.microsoft.com/office/drawing/2014/chart" uri="{C3380CC4-5D6E-409C-BE32-E72D297353CC}">
              <c16:uniqueId val="{00000001-38CF-4462-A4D6-E4C5E744FF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2654</c:v>
                </c:pt>
                <c:pt idx="5">
                  <c:v>2977</c:v>
                </c:pt>
                <c:pt idx="8">
                  <c:v>3079</c:v>
                </c:pt>
                <c:pt idx="11">
                  <c:v>2990</c:v>
                </c:pt>
                <c:pt idx="14">
                  <c:v>2902</c:v>
                </c:pt>
              </c:numCache>
            </c:numRef>
          </c:val>
          <c:extLst>
            <c:ext xmlns:c16="http://schemas.microsoft.com/office/drawing/2014/chart" uri="{C3380CC4-5D6E-409C-BE32-E72D297353CC}">
              <c16:uniqueId val="{00000002-38CF-4462-A4D6-E4C5E744FF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8CF-4462-A4D6-E4C5E744FF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8CF-4462-A4D6-E4C5E744FF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158</c:v>
                </c:pt>
                <c:pt idx="3">
                  <c:v>127</c:v>
                </c:pt>
                <c:pt idx="6">
                  <c:v>114</c:v>
                </c:pt>
                <c:pt idx="9">
                  <c:v>88</c:v>
                </c:pt>
                <c:pt idx="12">
                  <c:v>66</c:v>
                </c:pt>
              </c:numCache>
            </c:numRef>
          </c:val>
          <c:extLst>
            <c:ext xmlns:c16="http://schemas.microsoft.com/office/drawing/2014/chart" uri="{C3380CC4-5D6E-409C-BE32-E72D297353CC}">
              <c16:uniqueId val="{00000005-38CF-4462-A4D6-E4C5E744FF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1171</c:v>
                </c:pt>
                <c:pt idx="3">
                  <c:v>1167</c:v>
                </c:pt>
                <c:pt idx="6">
                  <c:v>1154</c:v>
                </c:pt>
                <c:pt idx="9">
                  <c:v>1175</c:v>
                </c:pt>
                <c:pt idx="12">
                  <c:v>1135</c:v>
                </c:pt>
              </c:numCache>
            </c:numRef>
          </c:val>
          <c:extLst>
            <c:ext xmlns:c16="http://schemas.microsoft.com/office/drawing/2014/chart" uri="{C3380CC4-5D6E-409C-BE32-E72D297353CC}">
              <c16:uniqueId val="{00000006-38CF-4462-A4D6-E4C5E744FF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39</c:v>
                </c:pt>
                <c:pt idx="3">
                  <c:v>35</c:v>
                </c:pt>
                <c:pt idx="6">
                  <c:v>32</c:v>
                </c:pt>
                <c:pt idx="9">
                  <c:v>27</c:v>
                </c:pt>
                <c:pt idx="12">
                  <c:v>22</c:v>
                </c:pt>
              </c:numCache>
            </c:numRef>
          </c:val>
          <c:extLst>
            <c:ext xmlns:c16="http://schemas.microsoft.com/office/drawing/2014/chart" uri="{C3380CC4-5D6E-409C-BE32-E72D297353CC}">
              <c16:uniqueId val="{00000007-38CF-4462-A4D6-E4C5E744FF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3266</c:v>
                </c:pt>
                <c:pt idx="3">
                  <c:v>3194</c:v>
                </c:pt>
                <c:pt idx="6">
                  <c:v>3046</c:v>
                </c:pt>
                <c:pt idx="9">
                  <c:v>3004</c:v>
                </c:pt>
                <c:pt idx="12">
                  <c:v>2852</c:v>
                </c:pt>
              </c:numCache>
            </c:numRef>
          </c:val>
          <c:extLst>
            <c:ext xmlns:c16="http://schemas.microsoft.com/office/drawing/2014/chart" uri="{C3380CC4-5D6E-409C-BE32-E72D297353CC}">
              <c16:uniqueId val="{00000008-38CF-4462-A4D6-E4C5E744FF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137</c:v>
                </c:pt>
                <c:pt idx="3">
                  <c:v>172</c:v>
                </c:pt>
                <c:pt idx="6">
                  <c:v>126</c:v>
                </c:pt>
                <c:pt idx="9">
                  <c:v>88</c:v>
                </c:pt>
                <c:pt idx="12">
                  <c:v>42</c:v>
                </c:pt>
              </c:numCache>
            </c:numRef>
          </c:val>
          <c:extLst>
            <c:ext xmlns:c16="http://schemas.microsoft.com/office/drawing/2014/chart" uri="{C3380CC4-5D6E-409C-BE32-E72D297353CC}">
              <c16:uniqueId val="{00000009-38CF-4462-A4D6-E4C5E744FF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6487</c:v>
                </c:pt>
                <c:pt idx="3">
                  <c:v>6289</c:v>
                </c:pt>
                <c:pt idx="6">
                  <c:v>5957</c:v>
                </c:pt>
                <c:pt idx="9">
                  <c:v>5810</c:v>
                </c:pt>
                <c:pt idx="12">
                  <c:v>5559</c:v>
                </c:pt>
              </c:numCache>
            </c:numRef>
          </c:val>
          <c:extLst>
            <c:ext xmlns:c16="http://schemas.microsoft.com/office/drawing/2014/chart" uri="{C3380CC4-5D6E-409C-BE32-E72D297353CC}">
              <c16:uniqueId val="{0000000A-38CF-4462-A4D6-E4C5E744FF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2734</c:v>
                </c:pt>
                <c:pt idx="2">
                  <c:v>#N/A</c:v>
                </c:pt>
                <c:pt idx="3">
                  <c:v>#N/A</c:v>
                </c:pt>
                <c:pt idx="4">
                  <c:v>2326</c:v>
                </c:pt>
                <c:pt idx="5">
                  <c:v>#N/A</c:v>
                </c:pt>
                <c:pt idx="6">
                  <c:v>#N/A</c:v>
                </c:pt>
                <c:pt idx="7">
                  <c:v>2004</c:v>
                </c:pt>
                <c:pt idx="8">
                  <c:v>#N/A</c:v>
                </c:pt>
                <c:pt idx="9">
                  <c:v>#N/A</c:v>
                </c:pt>
                <c:pt idx="10">
                  <c:v>2074</c:v>
                </c:pt>
                <c:pt idx="11">
                  <c:v>#N/A</c:v>
                </c:pt>
                <c:pt idx="12">
                  <c:v>#N/A</c:v>
                </c:pt>
                <c:pt idx="13">
                  <c:v>1956</c:v>
                </c:pt>
                <c:pt idx="14">
                  <c:v>#N/A</c:v>
                </c:pt>
              </c:numCache>
            </c:numRef>
          </c:val>
          <c:smooth val="0"/>
          <c:extLst>
            <c:ext xmlns:c16="http://schemas.microsoft.com/office/drawing/2014/chart" uri="{C3380CC4-5D6E-409C-BE32-E72D297353CC}">
              <c16:uniqueId val="{0000000B-38CF-4462-A4D6-E4C5E744FF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2471</c:v>
                </c:pt>
                <c:pt idx="1">
                  <c:v>2424</c:v>
                </c:pt>
                <c:pt idx="2">
                  <c:v>2513</c:v>
                </c:pt>
              </c:numCache>
            </c:numRef>
          </c:val>
          <c:extLst>
            <c:ext xmlns:c16="http://schemas.microsoft.com/office/drawing/2014/chart" uri="{C3380CC4-5D6E-409C-BE32-E72D297353CC}">
              <c16:uniqueId val="{00000000-2ADA-4B4F-8455-3CB4851093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97</c:v>
                </c:pt>
                <c:pt idx="1">
                  <c:v>52</c:v>
                </c:pt>
                <c:pt idx="2">
                  <c:v>2</c:v>
                </c:pt>
              </c:numCache>
            </c:numRef>
          </c:val>
          <c:extLst>
            <c:ext xmlns:c16="http://schemas.microsoft.com/office/drawing/2014/chart" uri="{C3380CC4-5D6E-409C-BE32-E72D297353CC}">
              <c16:uniqueId val="{00000001-2ADA-4B4F-8455-3CB4851093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312</c:v>
                </c:pt>
                <c:pt idx="1">
                  <c:v>303</c:v>
                </c:pt>
                <c:pt idx="2">
                  <c:v>202</c:v>
                </c:pt>
              </c:numCache>
            </c:numRef>
          </c:val>
          <c:extLst>
            <c:ext xmlns:c16="http://schemas.microsoft.com/office/drawing/2014/chart" uri="{C3380CC4-5D6E-409C-BE32-E72D297353CC}">
              <c16:uniqueId val="{00000002-2ADA-4B4F-8455-3CB4851093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{E2348503-E562-439A-AEFC-BE7383B0EA6E}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8F0F-4B68-A3CD-58909C44B7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{DD59130F-65DF-4ABE-A0F5-9AE62CE780BD}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0F-4B68-A3CD-58909C44B7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{1BC78FB8-C674-4C60-A3E3-E81EB2E21198}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0F-4B68-A3CD-58909C44B7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{099B7905-62F3-4423-BD2E-4921EC07433E}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0F-4B68-A3CD-58909C44B7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{78FB4345-C9AD-4C25-94CA-05663A9637FE}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0F-4B68-A3CD-58909C44B7E8}"/>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{7ACC0D71-6D04-4D60-AB85-7FCDC9E7028D}</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8F0F-4B68-A3CD-58909C44B7E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{758E6FE1-92F7-4C46-9961-7CB1739C8984}</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8F0F-4B68-A3CD-58909C44B7E8}"/>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{2C4D28E7-E3FA-4673-AAB7-71FD54093279}</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8F0F-4B68-A3CD-58909C44B7E8}"/>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{12446B83-8312-4ED8-8D12-C1F9973AF08B}</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8F0F-4B68-A3CD-58909C44B7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65.400000000000006</c:v>
                </c:pt>
                <c:pt idx="16">
                  <c:v>62.2</c:v>
                </c:pt>
              </c:numCache>
            </c:numRef>
          </c:xVal>
          <c:yVal>
            <c:numRef>
              <c:f>公会計指標分析・財政指標組合せ分析表!$BP$51:$DC$51</c:f>
              <c:numCache>
                <c:formatCode>#,##0.0;"▲ "#,##0.0</c:formatCode>
                <c:ptCount val="40"/>
                <c:pt idx="8">
                  <c:v>78.599999999999994</c:v>
                </c:pt>
                <c:pt idx="16">
                  <c:v>69</c:v>
                </c:pt>
              </c:numCache>
            </c:numRef>
          </c:yVal>
          <c:smooth val="0"/>
          <c:extLst>
            <c:ext xmlns:c16="http://schemas.microsoft.com/office/drawing/2014/chart" uri="{C3380CC4-5D6E-409C-BE32-E72D297353CC}">
              <c16:uniqueId val="{00000009-8F0F-4B68-A3CD-58909C44B7E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{088F06A3-115E-4126-8A2F-FE407752FFE7}</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8F0F-4B68-A3CD-58909C44B7E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{ED26FCDC-BAAB-4DC6-8BA5-AD1170BDCF3C}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0F-4B68-A3CD-58909C44B7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{2CABF732-59F8-4E99-8421-ACC8A8A024E9}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0F-4B68-A3CD-58909C44B7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{CCB36E52-5C63-46AF-8542-443A526B6827}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0F-4B68-A3CD-58909C44B7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{0FD8F075-413E-4347-941A-B074ECF7ED42}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0F-4B68-A3CD-58909C44B7E8}"/>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{68F032DC-CFCD-44E4-9135-76F0A1E9BACD}</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8F0F-4B68-A3CD-58909C44B7E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{F1F19F98-CFF4-4EB6-BC5E-435894F5D4A6}</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8F0F-4B68-A3CD-58909C44B7E8}"/>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{ABCEC151-96FD-4473-93BC-2C1479066E35}</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8F0F-4B68-A3CD-58909C44B7E8}"/>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{FE4C4C38-A2E3-4F25-A94F-FB5EE4CC8991}</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8F0F-4B68-A3CD-58909C44B7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57.2</c:v>
                </c:pt>
                <c:pt idx="16">
                  <c:v>58.7</c:v>
                </c:pt>
              </c:numCache>
            </c:numRef>
          </c:xVal>
          <c:yVal>
            <c:numRef>
              <c:f>公会計指標分析・財政指標組合せ分析表!$BP$55:$DC$55</c:f>
              <c:numCache>
                <c:formatCode>#,##0.0;"▲ "#,##0.0</c:formatCode>
                <c:ptCount val="40"/>
                <c:pt idx="8">
                  <c:v>27</c:v>
                </c:pt>
                <c:pt idx="16">
                  <c:v>25.4</c:v>
                </c:pt>
              </c:numCache>
            </c:numRef>
          </c:yVal>
          <c:smooth val="0"/>
          <c:extLst>
            <c:ext xmlns:c16="http://schemas.microsoft.com/office/drawing/2014/chart" uri="{C3380CC4-5D6E-409C-BE32-E72D297353CC}">
              <c16:uniqueId val="{00000013-8F0F-4B68-A3CD-58909C44B7E8}"/>
            </c:ext>
          </c:extLst>
        </c:ser>
        <c:dLbls>
          <c:showLegendKey val="0"/>
          <c:showVal val="1"/>
          <c:showCatName val="0"/>
          <c:showSerName val="0"/>
          <c:showPercent val="0"/>
          <c:showBubbleSize val="0"/>
        </c:dLbls>
        <c:axId val="46179840"/>
        <c:axId val="46181760"/>
      </c:scatterChart>
      <c:valAx>
        <c:axId val="46179840"/>
        <c:scaling>
          <c:orientation val="minMax"/>
          <c:max val="66.099999999999994"/>
          <c:min val="56.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8"/>
          <c:min val="1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{BD30A506-635B-4062-B6B7-4CE4388AD056}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7DA1-4A0A-BB99-204285B8A4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{7FB8BE72-95C1-4A15-B1E0-58829661C3CF}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A1-4A0A-BB99-204285B8A4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{A62288BB-55D3-48B1-BA31-9C44C91BE8BC}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A1-4A0A-BB99-204285B8A4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{671BF77B-A555-423A-B8B0-7D9982FCE081}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A1-4A0A-BB99-204285B8A4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{8EFAE417-2D2A-4B80-B0F4-95118F6AD6D7}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A1-4A0A-BB99-204285B8A4D8}"/>
                </c:ext>
              </c:extLst>
            </c:dLbl>
            <c:dLbl>
              <c:idx val="8"/>
              <c:layout/>
              <c:tx>
                <c:strRef>
                  <c:f>公会計指標分析・財政指標組合せ分析表!$BX$72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{EFF5CC7A-2D3E-4256-8F32-C940E315E8F5}</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7DA1-4A0A-BB99-204285B8A4D8}"/>
                </c:ext>
              </c:extLst>
            </c:dLbl>
            <c:dLbl>
              <c:idx val="16"/>
              <c:layout/>
              <c:tx>
                <c:strRef>
                  <c:f>公会計指標分析・財政指標組合せ分析表!$CF$72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{0367F58A-E627-4250-B4BB-B54570E454E6}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7DA1-4A0A-BB99-204285B8A4D8}"/>
                </c:ext>
              </c:extLst>
            </c:dLbl>
            <c:dLbl>
              <c:idx val="24"/>
              <c:layout/>
              <c:tx>
                <c:strRef>
                  <c:f>公会計指標分析・財政指標組合せ分析表!$CN$72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{55187539-E19B-419B-AFC3-E848F5A9713A}</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7DA1-4A0A-BB99-204285B8A4D8}"/>
                </c:ext>
              </c:extLst>
            </c:dLbl>
            <c:dLbl>
              <c:idx val="32"/>
              <c:layout/>
              <c:tx>
                <c:strRef>
                  <c:f>公会計指標分析・財政指標組合せ分析表!$CV$72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{0F7B2146-0F6E-4898-9074-7B24840DACC0}</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7DA1-4A0A-BB99-204285B8A4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14.9</c:v>
                </c:pt>
                <c:pt idx="8">
                  <c:v>14.2</c:v>
                </c:pt>
                <c:pt idx="16">
                  <c:v>14.4</c:v>
                </c:pt>
                <c:pt idx="24">
                  <c:v>15.5</c:v>
                </c:pt>
                <c:pt idx="32">
                  <c:v>16.7</c:v>
                </c:pt>
              </c:numCache>
            </c:numRef>
          </c:xVal>
          <c:yVal>
            <c:numRef>
              <c:f>公会計指標分析・財政指標組合せ分析表!$BP$73:$DC$73</c:f>
              <c:numCache>
                <c:formatCode>#,##0.0;"▲ "#,##0.0</c:formatCode>
                <c:ptCount val="40"/>
                <c:pt idx="0">
                  <c:v>95.1</c:v>
                </c:pt>
                <c:pt idx="8">
                  <c:v>78.599999999999994</c:v>
                </c:pt>
                <c:pt idx="16">
                  <c:v>69</c:v>
                </c:pt>
                <c:pt idx="24">
                  <c:v>72.8</c:v>
                </c:pt>
                <c:pt idx="32">
                  <c:v>68.7</c:v>
                </c:pt>
              </c:numCache>
            </c:numRef>
          </c:yVal>
          <c:smooth val="0"/>
          <c:extLst>
            <c:ext xmlns:c16="http://schemas.microsoft.com/office/drawing/2014/chart" uri="{C3380CC4-5D6E-409C-BE32-E72D297353CC}">
              <c16:uniqueId val="{00000009-7DA1-4A0A-BB99-204285B8A4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{67A72D5D-8046-4E22-B68E-755386E457F8}</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7DA1-4A0A-BB99-204285B8A4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{54D2F59A-9C01-432A-9510-3F4DE62B22CC}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A1-4A0A-BB99-204285B8A4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{9238A5E2-011F-4770-B191-84632F192E87}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A1-4A0A-BB99-204285B8A4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{84A23BD9-510A-4C7A-92C1-867BB8644107}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A1-4A0A-BB99-204285B8A4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{B86D5462-C9DF-446F-95E0-57DACA8AFE63}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A1-4A0A-BB99-204285B8A4D8}"/>
                </c:ext>
              </c:extLst>
            </c:dLbl>
            <c:dLbl>
              <c:idx val="8"/>
              <c:layout>
                <c:manualLayout>
                  <c:x val="-2.2743830925665589E-2"/>
                  <c:y val="-8.4903353432787154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{96C81E7D-1FD3-43BC-BB87-21E9A37ACD22}</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7DA1-4A0A-BB99-204285B8A4D8}"/>
                </c:ext>
              </c:extLst>
            </c:dLbl>
            <c:dLbl>
              <c:idx val="16"/>
              <c:layout>
                <c:manualLayout>
                  <c:x val="-4.0652152312555714E-2"/>
                  <c:y val="-6.3011034264511448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{EE195B1D-D173-429A-881D-6EDEAE015AFE}</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7DA1-4A0A-BB99-204285B8A4D8}"/>
                </c:ext>
              </c:extLst>
            </c:dLbl>
            <c:dLbl>
              <c:idx val="24"/>
              <c:layout>
                <c:manualLayout>
                  <c:x val="-3.1697991619110633E-2"/>
                  <c:y val="-3.933555356608332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{808A9D55-0C02-4C82-9D92-E57BD6C87627}</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7DA1-4A0A-BB99-204285B8A4D8}"/>
                </c:ext>
              </c:extLst>
            </c:dLbl>
            <c:dLbl>
              <c:idx val="32"/>
              <c:layout/>
              <c:tx>
                <c:strRef>
                  <c:f>公会計指標分析・財政指標組合せ分析表!$CV$72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{AA91B1D0-7C43-4204-9016-A2C639504979}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7DA1-4A0A-BB99-204285B8A4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8.6999999999999993</c:v>
                </c:pt>
                <c:pt idx="16">
                  <c:v>8.6</c:v>
                </c:pt>
                <c:pt idx="24">
                  <c:v>8.5</c:v>
                </c:pt>
                <c:pt idx="32">
                  <c:v>8.6</c:v>
                </c:pt>
              </c:numCache>
            </c:numRef>
          </c:xVal>
          <c:yVal>
            <c:numRef>
              <c:f>公会計指標分析・財政指標組合せ分析表!$BP$77:$DC$77</c:f>
              <c:numCache>
                <c:formatCode>#,##0.0;"▲ "#,##0.0</c:formatCode>
                <c:ptCount val="40"/>
                <c:pt idx="0">
                  <c:v>17.899999999999999</c:v>
                </c:pt>
                <c:pt idx="8">
                  <c:v>27</c:v>
                </c:pt>
                <c:pt idx="16">
                  <c:v>25.4</c:v>
                </c:pt>
                <c:pt idx="24">
                  <c:v>23.4</c:v>
                </c:pt>
                <c:pt idx="32">
                  <c:v>7.7</c:v>
                </c:pt>
              </c:numCache>
            </c:numRef>
          </c:yVal>
          <c:smooth val="0"/>
          <c:extLst>
            <c:ext xmlns:c16="http://schemas.microsoft.com/office/drawing/2014/chart" uri="{C3380CC4-5D6E-409C-BE32-E72D297353CC}">
              <c16:uniqueId val="{00000013-7DA1-4A0A-BB99-204285B8A4D8}"/>
            </c:ext>
          </c:extLst>
        </c:ser>
        <c:dLbls>
          <c:showLegendKey val="0"/>
          <c:showVal val="1"/>
          <c:showCatName val="0"/>
          <c:showSerName val="0"/>
          <c:showPercent val="0"/>
          <c:showBubbleSize val="0"/>
        </c:dLbls>
        <c:axId val="84219776"/>
        <c:axId val="84234240"/>
      </c:scatterChart>
      <c:valAx>
        <c:axId val="84219776"/>
        <c:scaling>
          <c:orientation val="minMax"/>
          <c:max val="17.400000000000002"/>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1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13.75"/>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雇用の場が少ないことなどで特に若年層の人口流出が続き納税義務者が減少しているほか、景気動向により税収が低い水準で推移しており、昨年同様の</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となっている。法人に係る税収の大幅な増収は見込めない状況となっているほか、固定資産税の減価償却も年々減少している。引き続き、雇用創出に向けた取り組みを実施していくとともに、滞納処分の強化による税収増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76502</xdr:rowOff>
    </xdr:from>
    <xdr:to>
      <xdr:col>23</xdr:col>
      <xdr:colOff>133350</xdr:colOff>
      <xdr:row>44</xdr:row>
      <xdr:rowOff>119138</xdr:rowOff>
    </xdr:to>
    <xdr:cxnSp macro="">
      <xdr:nvCxnSpPr>
        <xdr:cNvPr id="65" name="直線コネクタ 64"/>
        <xdr:cNvCxnSpPr/>
      </xdr:nvCxnSpPr>
      <xdr:spPr>
        <a:xfrm flipV="1">
          <a:off x="4953000" y="6077252"/>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162879</xdr:rowOff>
    </xdr:from>
    <xdr:ext cx="762000" cy="259045"/>
    <xdr:sp macro="" textlink="">
      <xdr:nvSpPr>
        <xdr:cNvPr id="68" name="財政力最大値テキスト"/>
        <xdr:cNvSpPr txBox="1"/>
      </xdr:nvSpPr>
      <xdr:spPr>
        <a:xfrm>
          <a:off x="5041900" y="5820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76502</xdr:rowOff>
    </xdr:from>
    <xdr:to>
      <xdr:col>24</xdr:col>
      <xdr:colOff>12700</xdr:colOff>
      <xdr:row>35</xdr:row>
      <xdr:rowOff>76502</xdr:rowOff>
    </xdr:to>
    <xdr:cxnSp macro="">
      <xdr:nvCxnSpPr>
        <xdr:cNvPr id="69" name="直線コネクタ 68"/>
        <xdr:cNvCxnSpPr/>
      </xdr:nvCxnSpPr>
      <xdr:spPr>
        <a:xfrm>
          <a:off x="4864100" y="6077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80" name="フローチャート: 判断 79"/>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1" name="テキスト ボックス 80"/>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3" name="テキスト ボックス 82"/>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年度から退職手当組合精算納付金や水道高料金対策繰出金の増額等の経常的歳出の増加により</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％を超える比率となったが、起債の抑制などにより公債費が減少していることなどから、平成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年度以降は再び</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％を切る水準となった。しかし、平成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年度以降は、普通交付税、地方譲与税等の経常一般財源の減少により、再び</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％を超える水準となっている。平成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年度は財政調整基金を</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百万円取り崩して財源を補填しているものの、平成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年度は財政調整基金を取り崩さず決算しており、弾力性の回復が若干見られた状況となっている。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155829</xdr:rowOff>
    </xdr:from>
    <xdr:to>
      <xdr:col>23</xdr:col>
      <xdr:colOff>133350</xdr:colOff>
      <xdr:row>67</xdr:row>
      <xdr:rowOff>111379</xdr:rowOff>
    </xdr:to>
    <xdr:cxnSp macro="">
      <xdr:nvCxnSpPr>
        <xdr:cNvPr id="126" name="直線コネクタ 125"/>
        <xdr:cNvCxnSpPr/>
      </xdr:nvCxnSpPr>
      <xdr:spPr>
        <a:xfrm flipV="1">
          <a:off x="4953000" y="10271379"/>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83456</xdr:rowOff>
    </xdr:from>
    <xdr:ext cx="762000" cy="259045"/>
    <xdr:sp macro="" textlink="">
      <xdr:nvSpPr>
        <xdr:cNvPr id="127" name="財政構造の弾力性最小値テキスト"/>
        <xdr:cNvSpPr txBox="1"/>
      </xdr:nvSpPr>
      <xdr:spPr>
        <a:xfrm>
          <a:off x="5041900" y="1157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111379</xdr:rowOff>
    </xdr:from>
    <xdr:to>
      <xdr:col>24</xdr:col>
      <xdr:colOff>12700</xdr:colOff>
      <xdr:row>67</xdr:row>
      <xdr:rowOff>111379</xdr:rowOff>
    </xdr:to>
    <xdr:cxnSp macro="">
      <xdr:nvCxnSpPr>
        <xdr:cNvPr id="128" name="直線コネクタ 127"/>
        <xdr:cNvCxnSpPr/>
      </xdr:nvCxnSpPr>
      <xdr:spPr>
        <a:xfrm>
          <a:off x="4864100" y="1159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70756</xdr:rowOff>
    </xdr:from>
    <xdr:ext cx="762000" cy="259045"/>
    <xdr:sp macro="" textlink="">
      <xdr:nvSpPr>
        <xdr:cNvPr id="129" name="財政構造の弾力性最大値テキスト"/>
        <xdr:cNvSpPr txBox="1"/>
      </xdr:nvSpPr>
      <xdr:spPr>
        <a:xfrm>
          <a:off x="5041900" y="1001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155829</xdr:rowOff>
    </xdr:from>
    <xdr:to>
      <xdr:col>24</xdr:col>
      <xdr:colOff>12700</xdr:colOff>
      <xdr:row>59</xdr:row>
      <xdr:rowOff>155829</xdr:rowOff>
    </xdr:to>
    <xdr:cxnSp macro="">
      <xdr:nvCxnSpPr>
        <xdr:cNvPr id="130" name="直線コネクタ 129"/>
        <xdr:cNvCxnSpPr/>
      </xdr:nvCxnSpPr>
      <xdr:spPr>
        <a:xfrm>
          <a:off x="4864100" y="10271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56007</xdr:rowOff>
    </xdr:from>
    <xdr:to>
      <xdr:col>23</xdr:col>
      <xdr:colOff>133350</xdr:colOff>
      <xdr:row>66</xdr:row>
      <xdr:rowOff>80137</xdr:rowOff>
    </xdr:to>
    <xdr:cxnSp macro="">
      <xdr:nvCxnSpPr>
        <xdr:cNvPr id="131" name="直線コネクタ 130"/>
        <xdr:cNvCxnSpPr/>
      </xdr:nvCxnSpPr>
      <xdr:spPr>
        <a:xfrm flipV="1">
          <a:off x="4114800" y="1137170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118381</xdr:rowOff>
    </xdr:from>
    <xdr:ext cx="762000" cy="259045"/>
    <xdr:sp macro="" textlink="">
      <xdr:nvSpPr>
        <xdr:cNvPr id="132" name="財政構造の弾力性平均値テキスト"/>
        <xdr:cNvSpPr txBox="1"/>
      </xdr:nvSpPr>
      <xdr:spPr>
        <a:xfrm>
          <a:off x="5041900" y="11091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101854</xdr:rowOff>
    </xdr:from>
    <xdr:to>
      <xdr:col>23</xdr:col>
      <xdr:colOff>184150</xdr:colOff>
      <xdr:row>66</xdr:row>
      <xdr:rowOff>32004</xdr:rowOff>
    </xdr:to>
    <xdr:sp macro="" textlink="">
      <xdr:nvSpPr>
        <xdr:cNvPr id="133" name="フローチャート: 判断 132"/>
        <xdr:cNvSpPr/>
      </xdr:nvSpPr>
      <xdr:spPr>
        <a:xfrm>
          <a:off x="4902200" y="1124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2921</xdr:rowOff>
    </xdr:from>
    <xdr:to>
      <xdr:col>19</xdr:col>
      <xdr:colOff>133350</xdr:colOff>
      <xdr:row>66</xdr:row>
      <xdr:rowOff>80137</xdr:rowOff>
    </xdr:to>
    <xdr:cxnSp macro="">
      <xdr:nvCxnSpPr>
        <xdr:cNvPr id="134" name="直線コネクタ 133"/>
        <xdr:cNvCxnSpPr/>
      </xdr:nvCxnSpPr>
      <xdr:spPr>
        <a:xfrm>
          <a:off x="3225800" y="11318621"/>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84963</xdr:rowOff>
    </xdr:from>
    <xdr:to>
      <xdr:col>19</xdr:col>
      <xdr:colOff>184150</xdr:colOff>
      <xdr:row>66</xdr:row>
      <xdr:rowOff>15113</xdr:rowOff>
    </xdr:to>
    <xdr:sp macro="" textlink="">
      <xdr:nvSpPr>
        <xdr:cNvPr id="135" name="フローチャート: 判断 134"/>
        <xdr:cNvSpPr/>
      </xdr:nvSpPr>
      <xdr:spPr>
        <a:xfrm>
          <a:off x="4064000" y="1122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25290</xdr:rowOff>
    </xdr:from>
    <xdr:ext cx="736600" cy="259045"/>
    <xdr:sp macro="" textlink="">
      <xdr:nvSpPr>
        <xdr:cNvPr id="136" name="テキスト ボックス 135"/>
        <xdr:cNvSpPr txBox="1"/>
      </xdr:nvSpPr>
      <xdr:spPr>
        <a:xfrm>
          <a:off x="3733800" y="10998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97155</xdr:rowOff>
    </xdr:from>
    <xdr:to>
      <xdr:col>15</xdr:col>
      <xdr:colOff>82550</xdr:colOff>
      <xdr:row>66</xdr:row>
      <xdr:rowOff>2921</xdr:rowOff>
    </xdr:to>
    <xdr:cxnSp macro="">
      <xdr:nvCxnSpPr>
        <xdr:cNvPr id="137" name="直線コネクタ 136"/>
        <xdr:cNvCxnSpPr/>
      </xdr:nvCxnSpPr>
      <xdr:spPr>
        <a:xfrm>
          <a:off x="2336800" y="11241405"/>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43942</xdr:rowOff>
    </xdr:from>
    <xdr:to>
      <xdr:col>15</xdr:col>
      <xdr:colOff>133350</xdr:colOff>
      <xdr:row>65</xdr:row>
      <xdr:rowOff>145542</xdr:rowOff>
    </xdr:to>
    <xdr:sp macro="" textlink="">
      <xdr:nvSpPr>
        <xdr:cNvPr id="138" name="フローチャート: 判断 137"/>
        <xdr:cNvSpPr/>
      </xdr:nvSpPr>
      <xdr:spPr>
        <a:xfrm>
          <a:off x="3175000" y="1118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155719</xdr:rowOff>
    </xdr:from>
    <xdr:ext cx="762000" cy="259045"/>
    <xdr:sp macro="" textlink="">
      <xdr:nvSpPr>
        <xdr:cNvPr id="139" name="テキスト ボックス 138"/>
        <xdr:cNvSpPr txBox="1"/>
      </xdr:nvSpPr>
      <xdr:spPr>
        <a:xfrm>
          <a:off x="2844800" y="1095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92329</xdr:rowOff>
    </xdr:from>
    <xdr:to>
      <xdr:col>11</xdr:col>
      <xdr:colOff>31750</xdr:colOff>
      <xdr:row>65</xdr:row>
      <xdr:rowOff>97155</xdr:rowOff>
    </xdr:to>
    <xdr:cxnSp macro="">
      <xdr:nvCxnSpPr>
        <xdr:cNvPr id="140" name="直線コネクタ 139"/>
        <xdr:cNvCxnSpPr/>
      </xdr:nvCxnSpPr>
      <xdr:spPr>
        <a:xfrm>
          <a:off x="1447800" y="1123657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508</xdr:rowOff>
    </xdr:from>
    <xdr:to>
      <xdr:col>11</xdr:col>
      <xdr:colOff>82550</xdr:colOff>
      <xdr:row>65</xdr:row>
      <xdr:rowOff>102108</xdr:rowOff>
    </xdr:to>
    <xdr:sp macro="" textlink="">
      <xdr:nvSpPr>
        <xdr:cNvPr id="141" name="フローチャート: 判断 140"/>
        <xdr:cNvSpPr/>
      </xdr:nvSpPr>
      <xdr:spPr>
        <a:xfrm>
          <a:off x="2286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112285</xdr:rowOff>
    </xdr:from>
    <xdr:ext cx="762000" cy="259045"/>
    <xdr:sp macro="" textlink="">
      <xdr:nvSpPr>
        <xdr:cNvPr id="142" name="テキスト ボックス 141"/>
        <xdr:cNvSpPr txBox="1"/>
      </xdr:nvSpPr>
      <xdr:spPr>
        <a:xfrm>
          <a:off x="1955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24638</xdr:rowOff>
    </xdr:from>
    <xdr:to>
      <xdr:col>7</xdr:col>
      <xdr:colOff>31750</xdr:colOff>
      <xdr:row>65</xdr:row>
      <xdr:rowOff>126238</xdr:rowOff>
    </xdr:to>
    <xdr:sp macro="" textlink="">
      <xdr:nvSpPr>
        <xdr:cNvPr id="143" name="フローチャート: 判断 142"/>
        <xdr:cNvSpPr/>
      </xdr:nvSpPr>
      <xdr:spPr>
        <a:xfrm>
          <a:off x="1397000" y="1116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136415</xdr:rowOff>
    </xdr:from>
    <xdr:ext cx="762000" cy="259045"/>
    <xdr:sp macro="" textlink="">
      <xdr:nvSpPr>
        <xdr:cNvPr id="144" name="テキスト ボックス 143"/>
        <xdr:cNvSpPr txBox="1"/>
      </xdr:nvSpPr>
      <xdr:spPr>
        <a:xfrm>
          <a:off x="1066800" y="1093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5207</xdr:rowOff>
    </xdr:from>
    <xdr:to>
      <xdr:col>23</xdr:col>
      <xdr:colOff>184150</xdr:colOff>
      <xdr:row>66</xdr:row>
      <xdr:rowOff>106807</xdr:rowOff>
    </xdr:to>
    <xdr:sp macro="" textlink="">
      <xdr:nvSpPr>
        <xdr:cNvPr id="150" name="楕円 149"/>
        <xdr:cNvSpPr/>
      </xdr:nvSpPr>
      <xdr:spPr>
        <a:xfrm>
          <a:off x="4902200" y="1132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148734</xdr:rowOff>
    </xdr:from>
    <xdr:ext cx="762000" cy="259045"/>
    <xdr:sp macro="" textlink="">
      <xdr:nvSpPr>
        <xdr:cNvPr id="151" name="財政構造の弾力性該当値テキスト"/>
        <xdr:cNvSpPr txBox="1"/>
      </xdr:nvSpPr>
      <xdr:spPr>
        <a:xfrm>
          <a:off x="5041900" y="11292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29337</xdr:rowOff>
    </xdr:from>
    <xdr:to>
      <xdr:col>19</xdr:col>
      <xdr:colOff>184150</xdr:colOff>
      <xdr:row>66</xdr:row>
      <xdr:rowOff>130937</xdr:rowOff>
    </xdr:to>
    <xdr:sp macro="" textlink="">
      <xdr:nvSpPr>
        <xdr:cNvPr id="152" name="楕円 151"/>
        <xdr:cNvSpPr/>
      </xdr:nvSpPr>
      <xdr:spPr>
        <a:xfrm>
          <a:off x="4064000" y="1134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115714</xdr:rowOff>
    </xdr:from>
    <xdr:ext cx="736600" cy="259045"/>
    <xdr:sp macro="" textlink="">
      <xdr:nvSpPr>
        <xdr:cNvPr id="153" name="テキスト ボックス 152"/>
        <xdr:cNvSpPr txBox="1"/>
      </xdr:nvSpPr>
      <xdr:spPr>
        <a:xfrm>
          <a:off x="3733800" y="11431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123571</xdr:rowOff>
    </xdr:from>
    <xdr:to>
      <xdr:col>15</xdr:col>
      <xdr:colOff>133350</xdr:colOff>
      <xdr:row>66</xdr:row>
      <xdr:rowOff>53721</xdr:rowOff>
    </xdr:to>
    <xdr:sp macro="" textlink="">
      <xdr:nvSpPr>
        <xdr:cNvPr id="154" name="楕円 153"/>
        <xdr:cNvSpPr/>
      </xdr:nvSpPr>
      <xdr:spPr>
        <a:xfrm>
          <a:off x="3175000" y="112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38498</xdr:rowOff>
    </xdr:from>
    <xdr:ext cx="762000" cy="259045"/>
    <xdr:sp macro="" textlink="">
      <xdr:nvSpPr>
        <xdr:cNvPr id="155" name="テキスト ボックス 154"/>
        <xdr:cNvSpPr txBox="1"/>
      </xdr:nvSpPr>
      <xdr:spPr>
        <a:xfrm>
          <a:off x="2844800" y="1135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46355</xdr:rowOff>
    </xdr:from>
    <xdr:to>
      <xdr:col>11</xdr:col>
      <xdr:colOff>82550</xdr:colOff>
      <xdr:row>65</xdr:row>
      <xdr:rowOff>147955</xdr:rowOff>
    </xdr:to>
    <xdr:sp macro="" textlink="">
      <xdr:nvSpPr>
        <xdr:cNvPr id="156" name="楕円 155"/>
        <xdr:cNvSpPr/>
      </xdr:nvSpPr>
      <xdr:spPr>
        <a:xfrm>
          <a:off x="2286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132732</xdr:rowOff>
    </xdr:from>
    <xdr:ext cx="762000" cy="259045"/>
    <xdr:sp macro="" textlink="">
      <xdr:nvSpPr>
        <xdr:cNvPr id="157" name="テキスト ボックス 156"/>
        <xdr:cNvSpPr txBox="1"/>
      </xdr:nvSpPr>
      <xdr:spPr>
        <a:xfrm>
          <a:off x="1955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41529</xdr:rowOff>
    </xdr:from>
    <xdr:to>
      <xdr:col>7</xdr:col>
      <xdr:colOff>31750</xdr:colOff>
      <xdr:row>65</xdr:row>
      <xdr:rowOff>143129</xdr:rowOff>
    </xdr:to>
    <xdr:sp macro="" textlink="">
      <xdr:nvSpPr>
        <xdr:cNvPr id="158" name="楕円 157"/>
        <xdr:cNvSpPr/>
      </xdr:nvSpPr>
      <xdr:spPr>
        <a:xfrm>
          <a:off x="1397000" y="1118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127906</xdr:rowOff>
    </xdr:from>
    <xdr:ext cx="762000" cy="259045"/>
    <xdr:sp macro="" textlink="">
      <xdr:nvSpPr>
        <xdr:cNvPr id="159" name="テキスト ボックス 158"/>
        <xdr:cNvSpPr txBox="1"/>
      </xdr:nvSpPr>
      <xdr:spPr>
        <a:xfrm>
          <a:off x="1066800" y="1127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[210,641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から財政再建に取り組み、職員数の削減や給与・手当等の独自削減を行ってきたことにより、類似団体と比較して職員数、人件費のいずれも少なくなっている。また、経常経費の抑制等の取り組みにより物件費総体としても、類似団体を下回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年度までは各種システムの導入等の経費や各種計画・戦略等の策定経費などにより年々増加していたが、これら計画策定の終了や全体的な物件費の減少により平成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年度で減少に転じている。今後も、職員の適正な定員管理を行うとともに、事務の見直し、効率化を図り、物件費などの経常経費の抑制を図っていく。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58082</xdr:rowOff>
    </xdr:from>
    <xdr:to>
      <xdr:col>23</xdr:col>
      <xdr:colOff>133350</xdr:colOff>
      <xdr:row>89</xdr:row>
      <xdr:rowOff>33519</xdr:rowOff>
    </xdr:to>
    <xdr:cxnSp macro="">
      <xdr:nvCxnSpPr>
        <xdr:cNvPr id="189" name="直線コネクタ 188"/>
        <xdr:cNvCxnSpPr/>
      </xdr:nvCxnSpPr>
      <xdr:spPr>
        <a:xfrm flipV="1">
          <a:off x="4953000" y="13945532"/>
          <a:ext cx="0" cy="13470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5596</xdr:rowOff>
    </xdr:from>
    <xdr:ext cx="762000" cy="259045"/>
    <xdr:sp macro="" textlink="">
      <xdr:nvSpPr>
        <xdr:cNvPr id="190" name="人件費・物件費等の状況最小値テキスト"/>
        <xdr:cNvSpPr txBox="1"/>
      </xdr:nvSpPr>
      <xdr:spPr>
        <a:xfrm>
          <a:off x="5041900" y="1526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33519</xdr:rowOff>
    </xdr:from>
    <xdr:to>
      <xdr:col>24</xdr:col>
      <xdr:colOff>12700</xdr:colOff>
      <xdr:row>89</xdr:row>
      <xdr:rowOff>33519</xdr:rowOff>
    </xdr:to>
    <xdr:cxnSp macro="">
      <xdr:nvCxnSpPr>
        <xdr:cNvPr id="191" name="直線コネクタ 190"/>
        <xdr:cNvCxnSpPr/>
      </xdr:nvCxnSpPr>
      <xdr:spPr>
        <a:xfrm>
          <a:off x="4864100" y="1529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144459</xdr:rowOff>
    </xdr:from>
    <xdr:ext cx="762000" cy="259045"/>
    <xdr:sp macro="" textlink="">
      <xdr:nvSpPr>
        <xdr:cNvPr id="192" name="人件費・物件費等の状況最大値テキスト"/>
        <xdr:cNvSpPr txBox="1"/>
      </xdr:nvSpPr>
      <xdr:spPr>
        <a:xfrm>
          <a:off x="5041900" y="1368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58082</xdr:rowOff>
    </xdr:from>
    <xdr:to>
      <xdr:col>24</xdr:col>
      <xdr:colOff>12700</xdr:colOff>
      <xdr:row>81</xdr:row>
      <xdr:rowOff>58082</xdr:rowOff>
    </xdr:to>
    <xdr:cxnSp macro="">
      <xdr:nvCxnSpPr>
        <xdr:cNvPr id="193" name="直線コネクタ 192"/>
        <xdr:cNvCxnSpPr/>
      </xdr:nvCxnSpPr>
      <xdr:spPr>
        <a:xfrm>
          <a:off x="4864100" y="139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15278</xdr:rowOff>
    </xdr:from>
    <xdr:to>
      <xdr:col>23</xdr:col>
      <xdr:colOff>133350</xdr:colOff>
      <xdr:row>83</xdr:row>
      <xdr:rowOff>26409</xdr:rowOff>
    </xdr:to>
    <xdr:cxnSp macro="">
      <xdr:nvCxnSpPr>
        <xdr:cNvPr id="194" name="直線コネクタ 193"/>
        <xdr:cNvCxnSpPr/>
      </xdr:nvCxnSpPr>
      <xdr:spPr>
        <a:xfrm flipV="1">
          <a:off x="4114800" y="14245628"/>
          <a:ext cx="838200" cy="1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53325</xdr:rowOff>
    </xdr:from>
    <xdr:ext cx="762000" cy="259045"/>
    <xdr:sp macro="" textlink="">
      <xdr:nvSpPr>
        <xdr:cNvPr id="195" name="人件費・物件費等の状況平均値テキスト"/>
        <xdr:cNvSpPr txBox="1"/>
      </xdr:nvSpPr>
      <xdr:spPr>
        <a:xfrm>
          <a:off x="5041900" y="14283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81248</xdr:rowOff>
    </xdr:from>
    <xdr:to>
      <xdr:col>23</xdr:col>
      <xdr:colOff>184150</xdr:colOff>
      <xdr:row>84</xdr:row>
      <xdr:rowOff>11398</xdr:rowOff>
    </xdr:to>
    <xdr:sp macro="" textlink="">
      <xdr:nvSpPr>
        <xdr:cNvPr id="196" name="フローチャート: 判断 195"/>
        <xdr:cNvSpPr/>
      </xdr:nvSpPr>
      <xdr:spPr>
        <a:xfrm>
          <a:off x="4902200" y="143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161967</xdr:rowOff>
    </xdr:from>
    <xdr:to>
      <xdr:col>19</xdr:col>
      <xdr:colOff>133350</xdr:colOff>
      <xdr:row>83</xdr:row>
      <xdr:rowOff>26409</xdr:rowOff>
    </xdr:to>
    <xdr:cxnSp macro="">
      <xdr:nvCxnSpPr>
        <xdr:cNvPr id="197" name="直線コネクタ 196"/>
        <xdr:cNvCxnSpPr/>
      </xdr:nvCxnSpPr>
      <xdr:spPr>
        <a:xfrm>
          <a:off x="3225800" y="14220867"/>
          <a:ext cx="889000" cy="3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82575</xdr:rowOff>
    </xdr:from>
    <xdr:to>
      <xdr:col>19</xdr:col>
      <xdr:colOff>184150</xdr:colOff>
      <xdr:row>84</xdr:row>
      <xdr:rowOff>12725</xdr:rowOff>
    </xdr:to>
    <xdr:sp macro="" textlink="">
      <xdr:nvSpPr>
        <xdr:cNvPr id="198" name="フローチャート: 判断 197"/>
        <xdr:cNvSpPr/>
      </xdr:nvSpPr>
      <xdr:spPr>
        <a:xfrm>
          <a:off x="4064000" y="143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168952</xdr:rowOff>
    </xdr:from>
    <xdr:ext cx="736600" cy="259045"/>
    <xdr:sp macro="" textlink="">
      <xdr:nvSpPr>
        <xdr:cNvPr id="199" name="テキスト ボックス 198"/>
        <xdr:cNvSpPr txBox="1"/>
      </xdr:nvSpPr>
      <xdr:spPr>
        <a:xfrm>
          <a:off x="3733800" y="14399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83480</xdr:rowOff>
    </xdr:from>
    <xdr:to>
      <xdr:col>15</xdr:col>
      <xdr:colOff>82550</xdr:colOff>
      <xdr:row>82</xdr:row>
      <xdr:rowOff>161967</xdr:rowOff>
    </xdr:to>
    <xdr:cxnSp macro="">
      <xdr:nvCxnSpPr>
        <xdr:cNvPr id="200" name="直線コネクタ 199"/>
        <xdr:cNvCxnSpPr/>
      </xdr:nvCxnSpPr>
      <xdr:spPr>
        <a:xfrm>
          <a:off x="2336800" y="14142380"/>
          <a:ext cx="8890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52471</xdr:rowOff>
    </xdr:from>
    <xdr:to>
      <xdr:col>15</xdr:col>
      <xdr:colOff>133350</xdr:colOff>
      <xdr:row>83</xdr:row>
      <xdr:rowOff>154071</xdr:rowOff>
    </xdr:to>
    <xdr:sp macro="" textlink="">
      <xdr:nvSpPr>
        <xdr:cNvPr id="201" name="フローチャート: 判断 200"/>
        <xdr:cNvSpPr/>
      </xdr:nvSpPr>
      <xdr:spPr>
        <a:xfrm>
          <a:off x="31750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138848</xdr:rowOff>
    </xdr:from>
    <xdr:ext cx="762000" cy="259045"/>
    <xdr:sp macro="" textlink="">
      <xdr:nvSpPr>
        <xdr:cNvPr id="202" name="テキスト ボックス 201"/>
        <xdr:cNvSpPr txBox="1"/>
      </xdr:nvSpPr>
      <xdr:spPr>
        <a:xfrm>
          <a:off x="2844800" y="1436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39261</xdr:rowOff>
    </xdr:from>
    <xdr:to>
      <xdr:col>11</xdr:col>
      <xdr:colOff>31750</xdr:colOff>
      <xdr:row>82</xdr:row>
      <xdr:rowOff>83480</xdr:rowOff>
    </xdr:to>
    <xdr:cxnSp macro="">
      <xdr:nvCxnSpPr>
        <xdr:cNvPr id="203" name="直線コネクタ 202"/>
        <xdr:cNvCxnSpPr/>
      </xdr:nvCxnSpPr>
      <xdr:spPr>
        <a:xfrm>
          <a:off x="1447800" y="14098161"/>
          <a:ext cx="8890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169875</xdr:rowOff>
    </xdr:from>
    <xdr:to>
      <xdr:col>11</xdr:col>
      <xdr:colOff>82550</xdr:colOff>
      <xdr:row>83</xdr:row>
      <xdr:rowOff>100025</xdr:rowOff>
    </xdr:to>
    <xdr:sp macro="" textlink="">
      <xdr:nvSpPr>
        <xdr:cNvPr id="204" name="フローチャート: 判断 203"/>
        <xdr:cNvSpPr/>
      </xdr:nvSpPr>
      <xdr:spPr>
        <a:xfrm>
          <a:off x="2286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84802</xdr:rowOff>
    </xdr:from>
    <xdr:ext cx="762000" cy="259045"/>
    <xdr:sp macro="" textlink="">
      <xdr:nvSpPr>
        <xdr:cNvPr id="205" name="テキスト ボックス 204"/>
        <xdr:cNvSpPr txBox="1"/>
      </xdr:nvSpPr>
      <xdr:spPr>
        <a:xfrm>
          <a:off x="1955800" y="143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159973</xdr:rowOff>
    </xdr:from>
    <xdr:to>
      <xdr:col>7</xdr:col>
      <xdr:colOff>31750</xdr:colOff>
      <xdr:row>83</xdr:row>
      <xdr:rowOff>90123</xdr:rowOff>
    </xdr:to>
    <xdr:sp macro="" textlink="">
      <xdr:nvSpPr>
        <xdr:cNvPr id="206" name="フローチャート: 判断 205"/>
        <xdr:cNvSpPr/>
      </xdr:nvSpPr>
      <xdr:spPr>
        <a:xfrm>
          <a:off x="1397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74900</xdr:rowOff>
    </xdr:from>
    <xdr:ext cx="762000" cy="259045"/>
    <xdr:sp macro="" textlink="">
      <xdr:nvSpPr>
        <xdr:cNvPr id="207" name="テキスト ボックス 206"/>
        <xdr:cNvSpPr txBox="1"/>
      </xdr:nvSpPr>
      <xdr:spPr>
        <a:xfrm>
          <a:off x="1066800" y="1430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135928</xdr:rowOff>
    </xdr:from>
    <xdr:to>
      <xdr:col>23</xdr:col>
      <xdr:colOff>184150</xdr:colOff>
      <xdr:row>83</xdr:row>
      <xdr:rowOff>66078</xdr:rowOff>
    </xdr:to>
    <xdr:sp macro="" textlink="">
      <xdr:nvSpPr>
        <xdr:cNvPr id="213" name="楕円 212"/>
        <xdr:cNvSpPr/>
      </xdr:nvSpPr>
      <xdr:spPr>
        <a:xfrm>
          <a:off x="4902200" y="1419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152455</xdr:rowOff>
    </xdr:from>
    <xdr:ext cx="762000" cy="259045"/>
    <xdr:sp macro="" textlink="">
      <xdr:nvSpPr>
        <xdr:cNvPr id="214" name="人件費・物件費等の状況該当値テキスト"/>
        <xdr:cNvSpPr txBox="1"/>
      </xdr:nvSpPr>
      <xdr:spPr>
        <a:xfrm>
          <a:off x="5041900" y="1403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147059</xdr:rowOff>
    </xdr:from>
    <xdr:to>
      <xdr:col>19</xdr:col>
      <xdr:colOff>184150</xdr:colOff>
      <xdr:row>83</xdr:row>
      <xdr:rowOff>77209</xdr:rowOff>
    </xdr:to>
    <xdr:sp macro="" textlink="">
      <xdr:nvSpPr>
        <xdr:cNvPr id="215" name="楕円 214"/>
        <xdr:cNvSpPr/>
      </xdr:nvSpPr>
      <xdr:spPr>
        <a:xfrm>
          <a:off x="4064000" y="1420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87386</xdr:rowOff>
    </xdr:from>
    <xdr:ext cx="736600" cy="259045"/>
    <xdr:sp macro="" textlink="">
      <xdr:nvSpPr>
        <xdr:cNvPr id="216" name="テキスト ボックス 215"/>
        <xdr:cNvSpPr txBox="1"/>
      </xdr:nvSpPr>
      <xdr:spPr>
        <a:xfrm>
          <a:off x="3733800" y="13974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111167</xdr:rowOff>
    </xdr:from>
    <xdr:to>
      <xdr:col>15</xdr:col>
      <xdr:colOff>133350</xdr:colOff>
      <xdr:row>83</xdr:row>
      <xdr:rowOff>41317</xdr:rowOff>
    </xdr:to>
    <xdr:sp macro="" textlink="">
      <xdr:nvSpPr>
        <xdr:cNvPr id="217" name="楕円 216"/>
        <xdr:cNvSpPr/>
      </xdr:nvSpPr>
      <xdr:spPr>
        <a:xfrm>
          <a:off x="3175000" y="1417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51494</xdr:rowOff>
    </xdr:from>
    <xdr:ext cx="762000" cy="259045"/>
    <xdr:sp macro="" textlink="">
      <xdr:nvSpPr>
        <xdr:cNvPr id="218" name="テキスト ボックス 217"/>
        <xdr:cNvSpPr txBox="1"/>
      </xdr:nvSpPr>
      <xdr:spPr>
        <a:xfrm>
          <a:off x="2844800" y="13938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32680</xdr:rowOff>
    </xdr:from>
    <xdr:to>
      <xdr:col>11</xdr:col>
      <xdr:colOff>82550</xdr:colOff>
      <xdr:row>82</xdr:row>
      <xdr:rowOff>134280</xdr:rowOff>
    </xdr:to>
    <xdr:sp macro="" textlink="">
      <xdr:nvSpPr>
        <xdr:cNvPr id="219" name="楕円 218"/>
        <xdr:cNvSpPr/>
      </xdr:nvSpPr>
      <xdr:spPr>
        <a:xfrm>
          <a:off x="2286000" y="140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144457</xdr:rowOff>
    </xdr:from>
    <xdr:ext cx="762000" cy="259045"/>
    <xdr:sp macro="" textlink="">
      <xdr:nvSpPr>
        <xdr:cNvPr id="220" name="テキスト ボックス 219"/>
        <xdr:cNvSpPr txBox="1"/>
      </xdr:nvSpPr>
      <xdr:spPr>
        <a:xfrm>
          <a:off x="1955800" y="138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159911</xdr:rowOff>
    </xdr:from>
    <xdr:to>
      <xdr:col>7</xdr:col>
      <xdr:colOff>31750</xdr:colOff>
      <xdr:row>82</xdr:row>
      <xdr:rowOff>90061</xdr:rowOff>
    </xdr:to>
    <xdr:sp macro="" textlink="">
      <xdr:nvSpPr>
        <xdr:cNvPr id="221" name="楕円 220"/>
        <xdr:cNvSpPr/>
      </xdr:nvSpPr>
      <xdr:spPr>
        <a:xfrm>
          <a:off x="1397000" y="140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100238</xdr:rowOff>
    </xdr:from>
    <xdr:ext cx="762000" cy="259045"/>
    <xdr:sp macro="" textlink="">
      <xdr:nvSpPr>
        <xdr:cNvPr id="222" name="テキスト ボックス 221"/>
        <xdr:cNvSpPr txBox="1"/>
      </xdr:nvSpPr>
      <xdr:spPr>
        <a:xfrm>
          <a:off x="1066800" y="1381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国の給与削減により平成</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年度は指数が</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を上回る結果となっていたが、国の給与削減が終了したことにより、再び</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を切っている。職員給の独自削減（</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年度から実施してきたが、平成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年度において管理職手当や期末勤勉手当の役職加算の一部復元、平成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年ぶりに給料の削減率が改善された。平成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年度は類似団体平均をやや上回っているものの、全国平均は下回っている。令和元年度には給料の独自削減が撤廃され、今後は上昇すると見込まれることから、給与の適正化について検討を進めていく。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137886</xdr:rowOff>
    </xdr:to>
    <xdr:cxnSp macro="">
      <xdr:nvCxnSpPr>
        <xdr:cNvPr id="253" name="直線コネクタ 252"/>
        <xdr:cNvCxnSpPr/>
      </xdr:nvCxnSpPr>
      <xdr:spPr>
        <a:xfrm flipV="1">
          <a:off x="17018000" y="13881100"/>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6"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7" name="直線コネクタ 256"/>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86</xdr:row>
      <xdr:rowOff>9677</xdr:rowOff>
    </xdr:to>
    <xdr:cxnSp macro="">
      <xdr:nvCxnSpPr>
        <xdr:cNvPr id="258" name="直線コネクタ 257"/>
        <xdr:cNvCxnSpPr/>
      </xdr:nvCxnSpPr>
      <xdr:spPr>
        <a:xfrm>
          <a:off x="16179800" y="14639471"/>
          <a:ext cx="8382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43439</xdr:rowOff>
    </xdr:from>
    <xdr:ext cx="762000" cy="259045"/>
    <xdr:sp macro="" textlink="">
      <xdr:nvSpPr>
        <xdr:cNvPr id="259" name="給与水準   （国との比較）平均値テキスト"/>
        <xdr:cNvSpPr txBox="1"/>
      </xdr:nvSpPr>
      <xdr:spPr>
        <a:xfrm>
          <a:off x="17106900" y="144452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26912</xdr:rowOff>
    </xdr:from>
    <xdr:to>
      <xdr:col>81</xdr:col>
      <xdr:colOff>95250</xdr:colOff>
      <xdr:row>85</xdr:row>
      <xdr:rowOff>128512</xdr:rowOff>
    </xdr:to>
    <xdr:sp macro="" textlink="">
      <xdr:nvSpPr>
        <xdr:cNvPr id="260" name="フローチャート: 判断 259"/>
        <xdr:cNvSpPr/>
      </xdr:nvSpPr>
      <xdr:spPr>
        <a:xfrm>
          <a:off x="169672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86</xdr:row>
      <xdr:rowOff>78618</xdr:rowOff>
    </xdr:to>
    <xdr:cxnSp macro="">
      <xdr:nvCxnSpPr>
        <xdr:cNvPr id="261" name="直線コネクタ 260"/>
        <xdr:cNvCxnSpPr/>
      </xdr:nvCxnSpPr>
      <xdr:spPr>
        <a:xfrm flipV="1">
          <a:off x="15290800" y="14639471"/>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26912</xdr:rowOff>
    </xdr:from>
    <xdr:to>
      <xdr:col>77</xdr:col>
      <xdr:colOff>95250</xdr:colOff>
      <xdr:row>85</xdr:row>
      <xdr:rowOff>128512</xdr:rowOff>
    </xdr:to>
    <xdr:sp macro="" textlink="">
      <xdr:nvSpPr>
        <xdr:cNvPr id="262" name="フローチャート: 判断 261"/>
        <xdr:cNvSpPr/>
      </xdr:nvSpPr>
      <xdr:spPr>
        <a:xfrm>
          <a:off x="16129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113289</xdr:rowOff>
    </xdr:from>
    <xdr:ext cx="736600" cy="259045"/>
    <xdr:sp macro="" textlink="">
      <xdr:nvSpPr>
        <xdr:cNvPr id="263" name="テキスト ボックス 262"/>
        <xdr:cNvSpPr txBox="1"/>
      </xdr:nvSpPr>
      <xdr:spPr>
        <a:xfrm>
          <a:off x="15798800" y="1468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78618</xdr:rowOff>
    </xdr:to>
    <xdr:cxnSp macro="">
      <xdr:nvCxnSpPr>
        <xdr:cNvPr id="264" name="直線コネクタ 263"/>
        <xdr:cNvCxnSpPr/>
      </xdr:nvCxnSpPr>
      <xdr:spPr>
        <a:xfrm>
          <a:off x="14401800" y="147428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26912</xdr:rowOff>
    </xdr:from>
    <xdr:to>
      <xdr:col>73</xdr:col>
      <xdr:colOff>44450</xdr:colOff>
      <xdr:row>85</xdr:row>
      <xdr:rowOff>128512</xdr:rowOff>
    </xdr:to>
    <xdr:sp macro="" textlink="">
      <xdr:nvSpPr>
        <xdr:cNvPr id="265" name="フローチャート: 判断 264"/>
        <xdr:cNvSpPr/>
      </xdr:nvSpPr>
      <xdr:spPr>
        <a:xfrm>
          <a:off x="15240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138689</xdr:rowOff>
    </xdr:from>
    <xdr:ext cx="762000" cy="259045"/>
    <xdr:sp macro="" textlink="">
      <xdr:nvSpPr>
        <xdr:cNvPr id="266" name="テキスト ボックス 265"/>
        <xdr:cNvSpPr txBox="1"/>
      </xdr:nvSpPr>
      <xdr:spPr>
        <a:xfrm>
          <a:off x="14909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9677</xdr:rowOff>
    </xdr:to>
    <xdr:cxnSp macro="">
      <xdr:nvCxnSpPr>
        <xdr:cNvPr id="267" name="直線コネクタ 266"/>
        <xdr:cNvCxnSpPr/>
      </xdr:nvCxnSpPr>
      <xdr:spPr>
        <a:xfrm flipV="1">
          <a:off x="13512800" y="1474288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38402</xdr:rowOff>
    </xdr:from>
    <xdr:to>
      <xdr:col>68</xdr:col>
      <xdr:colOff>203200</xdr:colOff>
      <xdr:row>85</xdr:row>
      <xdr:rowOff>140002</xdr:rowOff>
    </xdr:to>
    <xdr:sp macro="" textlink="">
      <xdr:nvSpPr>
        <xdr:cNvPr id="268" name="フローチャート: 判断 267"/>
        <xdr:cNvSpPr/>
      </xdr:nvSpPr>
      <xdr:spPr>
        <a:xfrm>
          <a:off x="14351000" y="1461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150179</xdr:rowOff>
    </xdr:from>
    <xdr:ext cx="762000" cy="259045"/>
    <xdr:sp macro="" textlink="">
      <xdr:nvSpPr>
        <xdr:cNvPr id="269" name="テキスト ボックス 268"/>
        <xdr:cNvSpPr txBox="1"/>
      </xdr:nvSpPr>
      <xdr:spPr>
        <a:xfrm>
          <a:off x="14020800" y="1438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70" name="フローチャート: 判断 269"/>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71" name="テキスト ボックス 270"/>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77" name="楕円 276"/>
        <xdr:cNvSpPr/>
      </xdr:nvSpPr>
      <xdr:spPr>
        <a:xfrm>
          <a:off x="169672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102404</xdr:rowOff>
    </xdr:from>
    <xdr:ext cx="762000" cy="259045"/>
    <xdr:sp macro="" textlink="">
      <xdr:nvSpPr>
        <xdr:cNvPr id="278" name="給与水準   （国との比較）該当値テキスト"/>
        <xdr:cNvSpPr txBox="1"/>
      </xdr:nvSpPr>
      <xdr:spPr>
        <a:xfrm>
          <a:off x="17106900" y="1467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9" name="楕円 278"/>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80" name="テキスト ボックス 279"/>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27818</xdr:rowOff>
    </xdr:from>
    <xdr:to>
      <xdr:col>73</xdr:col>
      <xdr:colOff>44450</xdr:colOff>
      <xdr:row>86</xdr:row>
      <xdr:rowOff>129418</xdr:rowOff>
    </xdr:to>
    <xdr:sp macro="" textlink="">
      <xdr:nvSpPr>
        <xdr:cNvPr id="281" name="楕円 280"/>
        <xdr:cNvSpPr/>
      </xdr:nvSpPr>
      <xdr:spPr>
        <a:xfrm>
          <a:off x="15240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114195</xdr:rowOff>
    </xdr:from>
    <xdr:ext cx="762000" cy="259045"/>
    <xdr:sp macro="" textlink="">
      <xdr:nvSpPr>
        <xdr:cNvPr id="282" name="テキスト ボックス 281"/>
        <xdr:cNvSpPr txBox="1"/>
      </xdr:nvSpPr>
      <xdr:spPr>
        <a:xfrm>
          <a:off x="14909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3" name="楕円 282"/>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4" name="テキスト ボックス 283"/>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130327</xdr:rowOff>
    </xdr:from>
    <xdr:to>
      <xdr:col>64</xdr:col>
      <xdr:colOff>152400</xdr:colOff>
      <xdr:row>86</xdr:row>
      <xdr:rowOff>60477</xdr:rowOff>
    </xdr:to>
    <xdr:sp macro="" textlink="">
      <xdr:nvSpPr>
        <xdr:cNvPr id="285" name="楕円 284"/>
        <xdr:cNvSpPr/>
      </xdr:nvSpPr>
      <xdr:spPr>
        <a:xfrm>
          <a:off x="13462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45254</xdr:rowOff>
    </xdr:from>
    <xdr:ext cx="762000" cy="259045"/>
    <xdr:sp macro="" textlink="">
      <xdr:nvSpPr>
        <xdr:cNvPr id="286" name="テキスト ボックス 285"/>
        <xdr:cNvSpPr txBox="1"/>
      </xdr:nvSpPr>
      <xdr:spPr>
        <a:xfrm>
          <a:off x="13131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市町村類型の変更により、平成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年度から比較団体が変更となったことなどに伴い、類似団体平均を下回っている。平成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年度まで退職者不補充を続けてきたことや定員管理計画に基づき新規採用者を最低限に抑制しており、今後も引き続き適正な定員管理に努めていく。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106559</xdr:rowOff>
    </xdr:from>
    <xdr:to>
      <xdr:col>81</xdr:col>
      <xdr:colOff>44450</xdr:colOff>
      <xdr:row>67</xdr:row>
      <xdr:rowOff>85755</xdr:rowOff>
    </xdr:to>
    <xdr:cxnSp macro="">
      <xdr:nvCxnSpPr>
        <xdr:cNvPr id="318" name="直線コネクタ 317"/>
        <xdr:cNvCxnSpPr/>
      </xdr:nvCxnSpPr>
      <xdr:spPr>
        <a:xfrm flipV="1">
          <a:off x="17018000" y="9879209"/>
          <a:ext cx="0" cy="16936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57832</xdr:rowOff>
    </xdr:from>
    <xdr:ext cx="762000" cy="259045"/>
    <xdr:sp macro="" textlink="">
      <xdr:nvSpPr>
        <xdr:cNvPr id="319" name="定員管理の状況最小値テキスト"/>
        <xdr:cNvSpPr txBox="1"/>
      </xdr:nvSpPr>
      <xdr:spPr>
        <a:xfrm>
          <a:off x="17106900" y="1154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85755</xdr:rowOff>
    </xdr:from>
    <xdr:to>
      <xdr:col>81</xdr:col>
      <xdr:colOff>133350</xdr:colOff>
      <xdr:row>67</xdr:row>
      <xdr:rowOff>85755</xdr:rowOff>
    </xdr:to>
    <xdr:cxnSp macro="">
      <xdr:nvCxnSpPr>
        <xdr:cNvPr id="320" name="直線コネクタ 319"/>
        <xdr:cNvCxnSpPr/>
      </xdr:nvCxnSpPr>
      <xdr:spPr>
        <a:xfrm>
          <a:off x="16929100" y="1157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21486</xdr:rowOff>
    </xdr:from>
    <xdr:ext cx="762000" cy="259045"/>
    <xdr:sp macro="" textlink="">
      <xdr:nvSpPr>
        <xdr:cNvPr id="321" name="定員管理の状況最大値テキスト"/>
        <xdr:cNvSpPr txBox="1"/>
      </xdr:nvSpPr>
      <xdr:spPr>
        <a:xfrm>
          <a:off x="17106900" y="9622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106559</xdr:rowOff>
    </xdr:from>
    <xdr:to>
      <xdr:col>81</xdr:col>
      <xdr:colOff>133350</xdr:colOff>
      <xdr:row>57</xdr:row>
      <xdr:rowOff>106559</xdr:rowOff>
    </xdr:to>
    <xdr:cxnSp macro="">
      <xdr:nvCxnSpPr>
        <xdr:cNvPr id="322" name="直線コネクタ 321"/>
        <xdr:cNvCxnSpPr/>
      </xdr:nvCxnSpPr>
      <xdr:spPr>
        <a:xfrm>
          <a:off x="16929100" y="9879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61262</xdr:rowOff>
    </xdr:from>
    <xdr:to>
      <xdr:col>81</xdr:col>
      <xdr:colOff>44450</xdr:colOff>
      <xdr:row>59</xdr:row>
      <xdr:rowOff>93435</xdr:rowOff>
    </xdr:to>
    <xdr:cxnSp macro="">
      <xdr:nvCxnSpPr>
        <xdr:cNvPr id="323" name="直線コネクタ 322"/>
        <xdr:cNvCxnSpPr/>
      </xdr:nvCxnSpPr>
      <xdr:spPr>
        <a:xfrm flipV="1">
          <a:off x="16179800" y="10176812"/>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114438</xdr:rowOff>
    </xdr:from>
    <xdr:ext cx="762000" cy="259045"/>
    <xdr:sp macro="" textlink="">
      <xdr:nvSpPr>
        <xdr:cNvPr id="324" name="定員管理の状況平均値テキスト"/>
        <xdr:cNvSpPr txBox="1"/>
      </xdr:nvSpPr>
      <xdr:spPr>
        <a:xfrm>
          <a:off x="17106900" y="10401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142361</xdr:rowOff>
    </xdr:from>
    <xdr:to>
      <xdr:col>81</xdr:col>
      <xdr:colOff>95250</xdr:colOff>
      <xdr:row>61</xdr:row>
      <xdr:rowOff>72511</xdr:rowOff>
    </xdr:to>
    <xdr:sp macro="" textlink="">
      <xdr:nvSpPr>
        <xdr:cNvPr id="325" name="フローチャート: 判断 324"/>
        <xdr:cNvSpPr/>
      </xdr:nvSpPr>
      <xdr:spPr>
        <a:xfrm>
          <a:off x="16967200" y="104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48623</xdr:rowOff>
    </xdr:from>
    <xdr:to>
      <xdr:col>77</xdr:col>
      <xdr:colOff>44450</xdr:colOff>
      <xdr:row>59</xdr:row>
      <xdr:rowOff>93435</xdr:rowOff>
    </xdr:to>
    <xdr:cxnSp macro="">
      <xdr:nvCxnSpPr>
        <xdr:cNvPr id="326" name="直線コネクタ 325"/>
        <xdr:cNvCxnSpPr/>
      </xdr:nvCxnSpPr>
      <xdr:spPr>
        <a:xfrm>
          <a:off x="15290800" y="10164173"/>
          <a:ext cx="889000" cy="4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48623</xdr:rowOff>
    </xdr:from>
    <xdr:to>
      <xdr:col>72</xdr:col>
      <xdr:colOff>203200</xdr:colOff>
      <xdr:row>59</xdr:row>
      <xdr:rowOff>67008</xdr:rowOff>
    </xdr:to>
    <xdr:cxnSp macro="">
      <xdr:nvCxnSpPr>
        <xdr:cNvPr id="329" name="直線コネクタ 328"/>
        <xdr:cNvCxnSpPr/>
      </xdr:nvCxnSpPr>
      <xdr:spPr>
        <a:xfrm flipV="1">
          <a:off x="14401800" y="10164173"/>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105591</xdr:rowOff>
    </xdr:from>
    <xdr:to>
      <xdr:col>73</xdr:col>
      <xdr:colOff>44450</xdr:colOff>
      <xdr:row>61</xdr:row>
      <xdr:rowOff>35741</xdr:rowOff>
    </xdr:to>
    <xdr:sp macro="" textlink="">
      <xdr:nvSpPr>
        <xdr:cNvPr id="330" name="フローチャート: 判断 329"/>
        <xdr:cNvSpPr/>
      </xdr:nvSpPr>
      <xdr:spPr>
        <a:xfrm>
          <a:off x="15240000" y="1039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20518</xdr:rowOff>
    </xdr:from>
    <xdr:ext cx="762000" cy="259045"/>
    <xdr:sp macro="" textlink="">
      <xdr:nvSpPr>
        <xdr:cNvPr id="331" name="テキスト ボックス 330"/>
        <xdr:cNvSpPr txBox="1"/>
      </xdr:nvSpPr>
      <xdr:spPr>
        <a:xfrm>
          <a:off x="14909800" y="1047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18748</xdr:rowOff>
    </xdr:from>
    <xdr:to>
      <xdr:col>68</xdr:col>
      <xdr:colOff>152400</xdr:colOff>
      <xdr:row>59</xdr:row>
      <xdr:rowOff>67008</xdr:rowOff>
    </xdr:to>
    <xdr:cxnSp macro="">
      <xdr:nvCxnSpPr>
        <xdr:cNvPr id="332" name="直線コネクタ 331"/>
        <xdr:cNvCxnSpPr/>
      </xdr:nvCxnSpPr>
      <xdr:spPr>
        <a:xfrm>
          <a:off x="13512800" y="1013429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63077</xdr:rowOff>
    </xdr:from>
    <xdr:to>
      <xdr:col>68</xdr:col>
      <xdr:colOff>203200</xdr:colOff>
      <xdr:row>60</xdr:row>
      <xdr:rowOff>164677</xdr:rowOff>
    </xdr:to>
    <xdr:sp macro="" textlink="">
      <xdr:nvSpPr>
        <xdr:cNvPr id="333" name="フローチャート: 判断 332"/>
        <xdr:cNvSpPr/>
      </xdr:nvSpPr>
      <xdr:spPr>
        <a:xfrm>
          <a:off x="14351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149454</xdr:rowOff>
    </xdr:from>
    <xdr:ext cx="762000" cy="259045"/>
    <xdr:sp macro="" textlink="">
      <xdr:nvSpPr>
        <xdr:cNvPr id="334" name="テキスト ボックス 333"/>
        <xdr:cNvSpPr txBox="1"/>
      </xdr:nvSpPr>
      <xdr:spPr>
        <a:xfrm>
          <a:off x="14020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162137</xdr:rowOff>
    </xdr:from>
    <xdr:to>
      <xdr:col>64</xdr:col>
      <xdr:colOff>152400</xdr:colOff>
      <xdr:row>60</xdr:row>
      <xdr:rowOff>92287</xdr:rowOff>
    </xdr:to>
    <xdr:sp macro="" textlink="">
      <xdr:nvSpPr>
        <xdr:cNvPr id="335" name="フローチャート: 判断 334"/>
        <xdr:cNvSpPr/>
      </xdr:nvSpPr>
      <xdr:spPr>
        <a:xfrm>
          <a:off x="13462000" y="1027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77064</xdr:rowOff>
    </xdr:from>
    <xdr:ext cx="762000" cy="259045"/>
    <xdr:sp macro="" textlink="">
      <xdr:nvSpPr>
        <xdr:cNvPr id="336" name="テキスト ボックス 335"/>
        <xdr:cNvSpPr txBox="1"/>
      </xdr:nvSpPr>
      <xdr:spPr>
        <a:xfrm>
          <a:off x="131318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10462</xdr:rowOff>
    </xdr:from>
    <xdr:to>
      <xdr:col>81</xdr:col>
      <xdr:colOff>95250</xdr:colOff>
      <xdr:row>59</xdr:row>
      <xdr:rowOff>112062</xdr:rowOff>
    </xdr:to>
    <xdr:sp macro="" textlink="">
      <xdr:nvSpPr>
        <xdr:cNvPr id="342" name="楕円 341"/>
        <xdr:cNvSpPr/>
      </xdr:nvSpPr>
      <xdr:spPr>
        <a:xfrm>
          <a:off x="16967200" y="1012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26989</xdr:rowOff>
    </xdr:from>
    <xdr:ext cx="762000" cy="259045"/>
    <xdr:sp macro="" textlink="">
      <xdr:nvSpPr>
        <xdr:cNvPr id="343" name="定員管理の状況該当値テキスト"/>
        <xdr:cNvSpPr txBox="1"/>
      </xdr:nvSpPr>
      <xdr:spPr>
        <a:xfrm>
          <a:off x="17106900" y="997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42635</xdr:rowOff>
    </xdr:from>
    <xdr:to>
      <xdr:col>77</xdr:col>
      <xdr:colOff>95250</xdr:colOff>
      <xdr:row>59</xdr:row>
      <xdr:rowOff>144235</xdr:rowOff>
    </xdr:to>
    <xdr:sp macro="" textlink="">
      <xdr:nvSpPr>
        <xdr:cNvPr id="344" name="楕円 343"/>
        <xdr:cNvSpPr/>
      </xdr:nvSpPr>
      <xdr:spPr>
        <a:xfrm>
          <a:off x="16129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154412</xdr:rowOff>
    </xdr:from>
    <xdr:ext cx="736600" cy="259045"/>
    <xdr:sp macro="" textlink="">
      <xdr:nvSpPr>
        <xdr:cNvPr id="345" name="テキスト ボックス 344"/>
        <xdr:cNvSpPr txBox="1"/>
      </xdr:nvSpPr>
      <xdr:spPr>
        <a:xfrm>
          <a:off x="15798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169273</xdr:rowOff>
    </xdr:from>
    <xdr:to>
      <xdr:col>73</xdr:col>
      <xdr:colOff>44450</xdr:colOff>
      <xdr:row>59</xdr:row>
      <xdr:rowOff>99423</xdr:rowOff>
    </xdr:to>
    <xdr:sp macro="" textlink="">
      <xdr:nvSpPr>
        <xdr:cNvPr id="346" name="楕円 345"/>
        <xdr:cNvSpPr/>
      </xdr:nvSpPr>
      <xdr:spPr>
        <a:xfrm>
          <a:off x="1524000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109600</xdr:rowOff>
    </xdr:from>
    <xdr:ext cx="762000" cy="259045"/>
    <xdr:sp macro="" textlink="">
      <xdr:nvSpPr>
        <xdr:cNvPr id="347" name="テキスト ボックス 346"/>
        <xdr:cNvSpPr txBox="1"/>
      </xdr:nvSpPr>
      <xdr:spPr>
        <a:xfrm>
          <a:off x="149098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16208</xdr:rowOff>
    </xdr:from>
    <xdr:to>
      <xdr:col>68</xdr:col>
      <xdr:colOff>203200</xdr:colOff>
      <xdr:row>59</xdr:row>
      <xdr:rowOff>117808</xdr:rowOff>
    </xdr:to>
    <xdr:sp macro="" textlink="">
      <xdr:nvSpPr>
        <xdr:cNvPr id="348" name="楕円 347"/>
        <xdr:cNvSpPr/>
      </xdr:nvSpPr>
      <xdr:spPr>
        <a:xfrm>
          <a:off x="14351000" y="1013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127985</xdr:rowOff>
    </xdr:from>
    <xdr:ext cx="762000" cy="259045"/>
    <xdr:sp macro="" textlink="">
      <xdr:nvSpPr>
        <xdr:cNvPr id="349" name="テキスト ボックス 348"/>
        <xdr:cNvSpPr txBox="1"/>
      </xdr:nvSpPr>
      <xdr:spPr>
        <a:xfrm>
          <a:off x="14020800" y="990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139398</xdr:rowOff>
    </xdr:from>
    <xdr:to>
      <xdr:col>64</xdr:col>
      <xdr:colOff>152400</xdr:colOff>
      <xdr:row>59</xdr:row>
      <xdr:rowOff>69548</xdr:rowOff>
    </xdr:to>
    <xdr:sp macro="" textlink="">
      <xdr:nvSpPr>
        <xdr:cNvPr id="350" name="楕円 349"/>
        <xdr:cNvSpPr/>
      </xdr:nvSpPr>
      <xdr:spPr>
        <a:xfrm>
          <a:off x="13462000" y="1008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79725</xdr:rowOff>
    </xdr:from>
    <xdr:ext cx="762000" cy="259045"/>
    <xdr:sp macro="" textlink="">
      <xdr:nvSpPr>
        <xdr:cNvPr id="351" name="テキスト ボックス 350"/>
        <xdr:cNvSpPr txBox="1"/>
      </xdr:nvSpPr>
      <xdr:spPr>
        <a:xfrm>
          <a:off x="13131800" y="9852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過去の大型事業に伴う起債により公債費が依然として高水準であり、上水道への高料金対策繰出や下水道会計への繰出金のほとんどが公債費に充当されていることが実質公債費比率が高い要因となっている。借換や繰上償還の実施により公債費負担の平準化や抑制が図られたことにより、比率は一定程度まで低減化されたものの普通交付税の減少等に伴い標準財政規模が大幅に減少したことなどにより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年度以降増加に転じている。平成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年度から単年度数値では減少しているものの、３か年平均では平成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の増加に転じている影響を受け、増加している。今後、普通建設事業（公営住宅や橋梁長寿命化等）の増加により比率が更に増加することも想定しており、引き続き起債の抑制等により比率の低減化を図っ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44</xdr:row>
      <xdr:rowOff>36406</xdr:rowOff>
    </xdr:to>
    <xdr:cxnSp macro="">
      <xdr:nvCxnSpPr>
        <xdr:cNvPr id="380" name="直線コネクタ 379"/>
        <xdr:cNvCxnSpPr/>
      </xdr:nvCxnSpPr>
      <xdr:spPr>
        <a:xfrm flipV="1">
          <a:off x="17018000" y="6269143"/>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8483</xdr:rowOff>
    </xdr:from>
    <xdr:ext cx="762000" cy="259045"/>
    <xdr:sp macro="" textlink="">
      <xdr:nvSpPr>
        <xdr:cNvPr id="381" name="公債費負担の状況最小値テキスト"/>
        <xdr:cNvSpPr txBox="1"/>
      </xdr:nvSpPr>
      <xdr:spPr>
        <a:xfrm>
          <a:off x="17106900" y="755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36406</xdr:rowOff>
    </xdr:from>
    <xdr:to>
      <xdr:col>81</xdr:col>
      <xdr:colOff>133350</xdr:colOff>
      <xdr:row>44</xdr:row>
      <xdr:rowOff>36406</xdr:rowOff>
    </xdr:to>
    <xdr:cxnSp macro="">
      <xdr:nvCxnSpPr>
        <xdr:cNvPr id="382" name="直線コネクタ 381"/>
        <xdr:cNvCxnSpPr/>
      </xdr:nvCxnSpPr>
      <xdr:spPr>
        <a:xfrm>
          <a:off x="16929100" y="7580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83"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4" name="直線コネクタ 383"/>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55033</xdr:rowOff>
    </xdr:from>
    <xdr:to>
      <xdr:col>81</xdr:col>
      <xdr:colOff>44450</xdr:colOff>
      <xdr:row>43</xdr:row>
      <xdr:rowOff>151554</xdr:rowOff>
    </xdr:to>
    <xdr:cxnSp macro="">
      <xdr:nvCxnSpPr>
        <xdr:cNvPr id="385" name="直線コネクタ 384"/>
        <xdr:cNvCxnSpPr/>
      </xdr:nvCxnSpPr>
      <xdr:spPr>
        <a:xfrm>
          <a:off x="16179800" y="7427383"/>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151571</xdr:rowOff>
    </xdr:from>
    <xdr:ext cx="762000" cy="259045"/>
    <xdr:sp macro="" textlink="">
      <xdr:nvSpPr>
        <xdr:cNvPr id="386" name="公債費負担の状況平均値テキスト"/>
        <xdr:cNvSpPr txBox="1"/>
      </xdr:nvSpPr>
      <xdr:spPr>
        <a:xfrm>
          <a:off x="17106900" y="666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135044</xdr:rowOff>
    </xdr:from>
    <xdr:to>
      <xdr:col>81</xdr:col>
      <xdr:colOff>95250</xdr:colOff>
      <xdr:row>40</xdr:row>
      <xdr:rowOff>65194</xdr:rowOff>
    </xdr:to>
    <xdr:sp macro="" textlink="">
      <xdr:nvSpPr>
        <xdr:cNvPr id="387" name="フローチャート: 判断 386"/>
        <xdr:cNvSpPr/>
      </xdr:nvSpPr>
      <xdr:spPr>
        <a:xfrm>
          <a:off x="169672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55033</xdr:rowOff>
    </xdr:to>
    <xdr:cxnSp macro="">
      <xdr:nvCxnSpPr>
        <xdr:cNvPr id="388" name="直線コネクタ 387"/>
        <xdr:cNvCxnSpPr/>
      </xdr:nvCxnSpPr>
      <xdr:spPr>
        <a:xfrm>
          <a:off x="15290800" y="73389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127000</xdr:rowOff>
    </xdr:from>
    <xdr:to>
      <xdr:col>77</xdr:col>
      <xdr:colOff>95250</xdr:colOff>
      <xdr:row>40</xdr:row>
      <xdr:rowOff>57150</xdr:rowOff>
    </xdr:to>
    <xdr:sp macro="" textlink="">
      <xdr:nvSpPr>
        <xdr:cNvPr id="389" name="フローチャート: 判断 388"/>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0" name="テキスト ボックス 389"/>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42</xdr:row>
      <xdr:rowOff>138006</xdr:rowOff>
    </xdr:to>
    <xdr:cxnSp macro="">
      <xdr:nvCxnSpPr>
        <xdr:cNvPr id="391" name="直線コネクタ 390"/>
        <xdr:cNvCxnSpPr/>
      </xdr:nvCxnSpPr>
      <xdr:spPr>
        <a:xfrm>
          <a:off x="14401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92" name="フローチャート: 判断 391"/>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393" name="テキスト ボックス 392"/>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43</xdr:row>
      <xdr:rowOff>6773</xdr:rowOff>
    </xdr:to>
    <xdr:cxnSp macro="">
      <xdr:nvCxnSpPr>
        <xdr:cNvPr id="394" name="直線コネクタ 393"/>
        <xdr:cNvCxnSpPr/>
      </xdr:nvCxnSpPr>
      <xdr:spPr>
        <a:xfrm flipV="1">
          <a:off x="13512800" y="73228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143087</xdr:rowOff>
    </xdr:from>
    <xdr:to>
      <xdr:col>68</xdr:col>
      <xdr:colOff>203200</xdr:colOff>
      <xdr:row>40</xdr:row>
      <xdr:rowOff>73237</xdr:rowOff>
    </xdr:to>
    <xdr:sp macro="" textlink="">
      <xdr:nvSpPr>
        <xdr:cNvPr id="395" name="フローチャート: 判断 394"/>
        <xdr:cNvSpPr/>
      </xdr:nvSpPr>
      <xdr:spPr>
        <a:xfrm>
          <a:off x="14351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83414</xdr:rowOff>
    </xdr:from>
    <xdr:ext cx="762000" cy="259045"/>
    <xdr:sp macro="" textlink="">
      <xdr:nvSpPr>
        <xdr:cNvPr id="396" name="テキスト ボックス 395"/>
        <xdr:cNvSpPr txBox="1"/>
      </xdr:nvSpPr>
      <xdr:spPr>
        <a:xfrm>
          <a:off x="14020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7" name="フローチャート: 判断 396"/>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398" name="テキスト ボックス 397"/>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100754</xdr:rowOff>
    </xdr:from>
    <xdr:to>
      <xdr:col>81</xdr:col>
      <xdr:colOff>95250</xdr:colOff>
      <xdr:row>44</xdr:row>
      <xdr:rowOff>30904</xdr:rowOff>
    </xdr:to>
    <xdr:sp macro="" textlink="">
      <xdr:nvSpPr>
        <xdr:cNvPr id="404" name="楕円 403"/>
        <xdr:cNvSpPr/>
      </xdr:nvSpPr>
      <xdr:spPr>
        <a:xfrm>
          <a:off x="169672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168081</xdr:rowOff>
    </xdr:from>
    <xdr:ext cx="762000" cy="259045"/>
    <xdr:sp macro="" textlink="">
      <xdr:nvSpPr>
        <xdr:cNvPr id="405" name="公債費負担の状況該当値テキスト"/>
        <xdr:cNvSpPr txBox="1"/>
      </xdr:nvSpPr>
      <xdr:spPr>
        <a:xfrm>
          <a:off x="17106900" y="73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4233</xdr:rowOff>
    </xdr:from>
    <xdr:to>
      <xdr:col>77</xdr:col>
      <xdr:colOff>95250</xdr:colOff>
      <xdr:row>43</xdr:row>
      <xdr:rowOff>105833</xdr:rowOff>
    </xdr:to>
    <xdr:sp macro="" textlink="">
      <xdr:nvSpPr>
        <xdr:cNvPr id="406" name="楕円 405"/>
        <xdr:cNvSpPr/>
      </xdr:nvSpPr>
      <xdr:spPr>
        <a:xfrm>
          <a:off x="16129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90610</xdr:rowOff>
    </xdr:from>
    <xdr:ext cx="736600" cy="259045"/>
    <xdr:sp macro="" textlink="">
      <xdr:nvSpPr>
        <xdr:cNvPr id="407" name="テキスト ボックス 406"/>
        <xdr:cNvSpPr txBox="1"/>
      </xdr:nvSpPr>
      <xdr:spPr>
        <a:xfrm>
          <a:off x="15798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408" name="楕円 407"/>
        <xdr:cNvSpPr/>
      </xdr:nvSpPr>
      <xdr:spPr>
        <a:xfrm>
          <a:off x="15240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409" name="テキスト ボックス 408"/>
        <xdr:cNvSpPr txBox="1"/>
      </xdr:nvSpPr>
      <xdr:spPr>
        <a:xfrm>
          <a:off x="14909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10" name="楕円 409"/>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11" name="テキスト ボックス 410"/>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127423</xdr:rowOff>
    </xdr:from>
    <xdr:to>
      <xdr:col>64</xdr:col>
      <xdr:colOff>152400</xdr:colOff>
      <xdr:row>43</xdr:row>
      <xdr:rowOff>57573</xdr:rowOff>
    </xdr:to>
    <xdr:sp macro="" textlink="">
      <xdr:nvSpPr>
        <xdr:cNvPr id="412" name="楕円 411"/>
        <xdr:cNvSpPr/>
      </xdr:nvSpPr>
      <xdr:spPr>
        <a:xfrm>
          <a:off x="13462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42350</xdr:rowOff>
    </xdr:from>
    <xdr:ext cx="762000" cy="259045"/>
    <xdr:sp macro="" textlink="">
      <xdr:nvSpPr>
        <xdr:cNvPr id="413" name="テキスト ボックス 412"/>
        <xdr:cNvSpPr txBox="1"/>
      </xdr:nvSpPr>
      <xdr:spPr>
        <a:xfrm>
          <a:off x="13131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大規模建設事業が続いたため普通会計における地方債残高は</a:t>
          </a:r>
          <a:r>
            <a:rPr kumimoji="1" lang="en-US" altLang="ja-JP" sz="1050">
              <a:latin typeface="ＭＳ Ｐゴシック" panose="020B0600070205080204" pitchFamily="50" charset="-128"/>
              <a:ea typeface="ＭＳ Ｐゴシック" panose="020B0600070205080204" pitchFamily="50" charset="-128"/>
            </a:rPr>
            <a:t>9</a:t>
          </a:r>
          <a:r>
            <a:rPr kumimoji="1" lang="ja-JP" altLang="en-US" sz="1050">
              <a:latin typeface="ＭＳ Ｐゴシック" panose="020B0600070205080204" pitchFamily="50" charset="-128"/>
              <a:ea typeface="ＭＳ Ｐゴシック" panose="020B0600070205080204" pitchFamily="50" charset="-128"/>
            </a:rPr>
            <a:t>年度末から</a:t>
          </a:r>
          <a:r>
            <a:rPr kumimoji="1" lang="en-US" altLang="ja-JP" sz="1050">
              <a:latin typeface="ＭＳ Ｐゴシック" panose="020B0600070205080204" pitchFamily="50" charset="-128"/>
              <a:ea typeface="ＭＳ Ｐゴシック" panose="020B0600070205080204" pitchFamily="50" charset="-128"/>
            </a:rPr>
            <a:t>100</a:t>
          </a:r>
          <a:r>
            <a:rPr kumimoji="1" lang="ja-JP" altLang="en-US" sz="1050">
              <a:latin typeface="ＭＳ Ｐゴシック" panose="020B0600070205080204" pitchFamily="50" charset="-128"/>
              <a:ea typeface="ＭＳ Ｐゴシック" panose="020B0600070205080204" pitchFamily="50" charset="-128"/>
            </a:rPr>
            <a:t>億円を超えていたが、</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年度から起債の抑制に努めた結果、着実に減少してきており、平成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年度末には</a:t>
          </a:r>
          <a:r>
            <a:rPr kumimoji="1" lang="en-US" altLang="ja-JP" sz="1050">
              <a:latin typeface="ＭＳ Ｐゴシック" panose="020B0600070205080204" pitchFamily="50" charset="-128"/>
              <a:ea typeface="ＭＳ Ｐゴシック" panose="020B0600070205080204" pitchFamily="50" charset="-128"/>
            </a:rPr>
            <a:t>56</a:t>
          </a:r>
          <a:r>
            <a:rPr kumimoji="1" lang="ja-JP" altLang="en-US" sz="1050">
              <a:latin typeface="ＭＳ Ｐゴシック" panose="020B0600070205080204" pitchFamily="50" charset="-128"/>
              <a:ea typeface="ＭＳ Ｐゴシック" panose="020B0600070205080204" pitchFamily="50" charset="-128"/>
            </a:rPr>
            <a:t>億円まで減少してきた。江差中学校改築などの大型事業等の実施に伴い、近年の将来負担比率は増加と減少が交互に推移している。積立金の残高は、行財政改革の効果分を積み増しすることで、財政調整基金は類似団体を超える水準まで増加しているが、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年度に</a:t>
          </a:r>
          <a:r>
            <a:rPr kumimoji="1" lang="en-US" altLang="ja-JP" sz="1050">
              <a:latin typeface="ＭＳ Ｐゴシック" panose="020B0600070205080204" pitchFamily="50" charset="-128"/>
              <a:ea typeface="ＭＳ Ｐゴシック" panose="020B0600070205080204" pitchFamily="50" charset="-128"/>
            </a:rPr>
            <a:t>140</a:t>
          </a:r>
          <a:r>
            <a:rPr kumimoji="1" lang="ja-JP" altLang="en-US" sz="1050">
              <a:latin typeface="ＭＳ Ｐゴシック" panose="020B0600070205080204" pitchFamily="50" charset="-128"/>
              <a:ea typeface="ＭＳ Ｐゴシック" panose="020B0600070205080204" pitchFamily="50" charset="-128"/>
            </a:rPr>
            <a:t>百万円取り崩すなど（平成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年度は取り崩しはなし）今後も取り崩す状況が続いていくと思われる。将来負担比率は前年度比</a:t>
          </a:r>
          <a:r>
            <a:rPr kumimoji="1" lang="en-US" altLang="ja-JP" sz="1050">
              <a:latin typeface="ＭＳ Ｐゴシック" panose="020B0600070205080204" pitchFamily="50" charset="-128"/>
              <a:ea typeface="ＭＳ Ｐゴシック" panose="020B0600070205080204" pitchFamily="50" charset="-128"/>
            </a:rPr>
            <a:t>4.1</a:t>
          </a:r>
          <a:r>
            <a:rPr kumimoji="1" lang="ja-JP" altLang="en-US" sz="1050">
              <a:latin typeface="ＭＳ Ｐゴシック" panose="020B0600070205080204" pitchFamily="50" charset="-128"/>
              <a:ea typeface="ＭＳ Ｐゴシック" panose="020B0600070205080204" pitchFamily="50" charset="-128"/>
            </a:rPr>
            <a:t>％減少しているが、退職者の増により退職手当負担見込額が減少したことから全体として比率が減少した。類似団体や全国・道内平均と比較しても依然として高水準にあり、引き続き起債の抑制などに取り組み、比率の低減化を図っていく。</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155956</xdr:rowOff>
    </xdr:to>
    <xdr:cxnSp macro="">
      <xdr:nvCxnSpPr>
        <xdr:cNvPr id="440" name="直線コネクタ 439"/>
        <xdr:cNvCxnSpPr/>
      </xdr:nvCxnSpPr>
      <xdr:spPr>
        <a:xfrm flipV="1">
          <a:off x="17018000" y="245110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128033</xdr:rowOff>
    </xdr:from>
    <xdr:ext cx="762000" cy="259045"/>
    <xdr:sp macro="" textlink="">
      <xdr:nvSpPr>
        <xdr:cNvPr id="441" name="将来負担の状況最小値テキスト"/>
        <xdr:cNvSpPr txBox="1"/>
      </xdr:nvSpPr>
      <xdr:spPr>
        <a:xfrm>
          <a:off x="17106900" y="389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155956</xdr:rowOff>
    </xdr:from>
    <xdr:to>
      <xdr:col>81</xdr:col>
      <xdr:colOff>133350</xdr:colOff>
      <xdr:row>22</xdr:row>
      <xdr:rowOff>155956</xdr:rowOff>
    </xdr:to>
    <xdr:cxnSp macro="">
      <xdr:nvCxnSpPr>
        <xdr:cNvPr id="442" name="直線コネクタ 441"/>
        <xdr:cNvCxnSpPr/>
      </xdr:nvCxnSpPr>
      <xdr:spPr>
        <a:xfrm>
          <a:off x="16929100" y="392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28092</xdr:rowOff>
    </xdr:from>
    <xdr:to>
      <xdr:col>81</xdr:col>
      <xdr:colOff>44450</xdr:colOff>
      <xdr:row>18</xdr:row>
      <xdr:rowOff>67666</xdr:rowOff>
    </xdr:to>
    <xdr:cxnSp macro="">
      <xdr:nvCxnSpPr>
        <xdr:cNvPr id="445" name="直線コネクタ 444"/>
        <xdr:cNvCxnSpPr/>
      </xdr:nvCxnSpPr>
      <xdr:spPr>
        <a:xfrm flipV="1">
          <a:off x="16179800" y="3114192"/>
          <a:ext cx="838200" cy="3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90847</xdr:rowOff>
    </xdr:from>
    <xdr:ext cx="762000" cy="259045"/>
    <xdr:sp macro="" textlink="">
      <xdr:nvSpPr>
        <xdr:cNvPr id="446" name="将来負担の状況平均値テキスト"/>
        <xdr:cNvSpPr txBox="1"/>
      </xdr:nvSpPr>
      <xdr:spPr>
        <a:xfrm>
          <a:off x="17106900" y="2319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74320</xdr:rowOff>
    </xdr:from>
    <xdr:to>
      <xdr:col>81</xdr:col>
      <xdr:colOff>95250</xdr:colOff>
      <xdr:row>15</xdr:row>
      <xdr:rowOff>4470</xdr:rowOff>
    </xdr:to>
    <xdr:sp macro="" textlink="">
      <xdr:nvSpPr>
        <xdr:cNvPr id="447" name="フローチャート: 判断 446"/>
        <xdr:cNvSpPr/>
      </xdr:nvSpPr>
      <xdr:spPr>
        <a:xfrm>
          <a:off x="16967200" y="247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30988</xdr:rowOff>
    </xdr:from>
    <xdr:to>
      <xdr:col>77</xdr:col>
      <xdr:colOff>44450</xdr:colOff>
      <xdr:row>18</xdr:row>
      <xdr:rowOff>67666</xdr:rowOff>
    </xdr:to>
    <xdr:cxnSp macro="">
      <xdr:nvCxnSpPr>
        <xdr:cNvPr id="448" name="直線コネクタ 447"/>
        <xdr:cNvCxnSpPr/>
      </xdr:nvCxnSpPr>
      <xdr:spPr>
        <a:xfrm>
          <a:off x="15290800" y="3117088"/>
          <a:ext cx="8890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54407</xdr:rowOff>
    </xdr:from>
    <xdr:to>
      <xdr:col>77</xdr:col>
      <xdr:colOff>95250</xdr:colOff>
      <xdr:row>15</xdr:row>
      <xdr:rowOff>156007</xdr:rowOff>
    </xdr:to>
    <xdr:sp macro="" textlink="">
      <xdr:nvSpPr>
        <xdr:cNvPr id="449" name="フローチャート: 判断 448"/>
        <xdr:cNvSpPr/>
      </xdr:nvSpPr>
      <xdr:spPr>
        <a:xfrm>
          <a:off x="16129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166184</xdr:rowOff>
    </xdr:from>
    <xdr:ext cx="736600" cy="259045"/>
    <xdr:sp macro="" textlink="">
      <xdr:nvSpPr>
        <xdr:cNvPr id="450" name="テキスト ボックス 449"/>
        <xdr:cNvSpPr txBox="1"/>
      </xdr:nvSpPr>
      <xdr:spPr>
        <a:xfrm>
          <a:off x="15798800" y="239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30988</xdr:rowOff>
    </xdr:from>
    <xdr:to>
      <xdr:col>72</xdr:col>
      <xdr:colOff>203200</xdr:colOff>
      <xdr:row>18</xdr:row>
      <xdr:rowOff>123647</xdr:rowOff>
    </xdr:to>
    <xdr:cxnSp macro="">
      <xdr:nvCxnSpPr>
        <xdr:cNvPr id="451" name="直線コネクタ 450"/>
        <xdr:cNvCxnSpPr/>
      </xdr:nvCxnSpPr>
      <xdr:spPr>
        <a:xfrm flipV="1">
          <a:off x="14401800" y="3117088"/>
          <a:ext cx="8890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73711</xdr:rowOff>
    </xdr:from>
    <xdr:to>
      <xdr:col>73</xdr:col>
      <xdr:colOff>44450</xdr:colOff>
      <xdr:row>16</xdr:row>
      <xdr:rowOff>3861</xdr:rowOff>
    </xdr:to>
    <xdr:sp macro="" textlink="">
      <xdr:nvSpPr>
        <xdr:cNvPr id="452" name="フローチャート: 判断 451"/>
        <xdr:cNvSpPr/>
      </xdr:nvSpPr>
      <xdr:spPr>
        <a:xfrm>
          <a:off x="15240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14038</xdr:rowOff>
    </xdr:from>
    <xdr:ext cx="762000" cy="259045"/>
    <xdr:sp macro="" textlink="">
      <xdr:nvSpPr>
        <xdr:cNvPr id="453" name="テキスト ボックス 452"/>
        <xdr:cNvSpPr txBox="1"/>
      </xdr:nvSpPr>
      <xdr:spPr>
        <a:xfrm>
          <a:off x="14909800" y="241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123647</xdr:rowOff>
    </xdr:from>
    <xdr:to>
      <xdr:col>68</xdr:col>
      <xdr:colOff>152400</xdr:colOff>
      <xdr:row>19</xdr:row>
      <xdr:rowOff>111455</xdr:rowOff>
    </xdr:to>
    <xdr:cxnSp macro="">
      <xdr:nvCxnSpPr>
        <xdr:cNvPr id="454" name="直線コネクタ 453"/>
        <xdr:cNvCxnSpPr/>
      </xdr:nvCxnSpPr>
      <xdr:spPr>
        <a:xfrm flipV="1">
          <a:off x="13512800" y="3209747"/>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89154</xdr:rowOff>
    </xdr:from>
    <xdr:to>
      <xdr:col>68</xdr:col>
      <xdr:colOff>203200</xdr:colOff>
      <xdr:row>16</xdr:row>
      <xdr:rowOff>19304</xdr:rowOff>
    </xdr:to>
    <xdr:sp macro="" textlink="">
      <xdr:nvSpPr>
        <xdr:cNvPr id="455" name="フローチャート: 判断 454"/>
        <xdr:cNvSpPr/>
      </xdr:nvSpPr>
      <xdr:spPr>
        <a:xfrm>
          <a:off x="14351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29481</xdr:rowOff>
    </xdr:from>
    <xdr:ext cx="762000" cy="259045"/>
    <xdr:sp macro="" textlink="">
      <xdr:nvSpPr>
        <xdr:cNvPr id="456" name="テキスト ボックス 455"/>
        <xdr:cNvSpPr txBox="1"/>
      </xdr:nvSpPr>
      <xdr:spPr>
        <a:xfrm>
          <a:off x="14020800" y="242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1321</xdr:rowOff>
    </xdr:from>
    <xdr:to>
      <xdr:col>64</xdr:col>
      <xdr:colOff>152400</xdr:colOff>
      <xdr:row>15</xdr:row>
      <xdr:rowOff>102921</xdr:rowOff>
    </xdr:to>
    <xdr:sp macro="" textlink="">
      <xdr:nvSpPr>
        <xdr:cNvPr id="457" name="フローチャート: 判断 456"/>
        <xdr:cNvSpPr/>
      </xdr:nvSpPr>
      <xdr:spPr>
        <a:xfrm>
          <a:off x="13462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113098</xdr:rowOff>
    </xdr:from>
    <xdr:ext cx="762000" cy="259045"/>
    <xdr:sp macro="" textlink="">
      <xdr:nvSpPr>
        <xdr:cNvPr id="458" name="テキスト ボックス 457"/>
        <xdr:cNvSpPr txBox="1"/>
      </xdr:nvSpPr>
      <xdr:spPr>
        <a:xfrm>
          <a:off x="13131800" y="23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148742</xdr:rowOff>
    </xdr:from>
    <xdr:to>
      <xdr:col>81</xdr:col>
      <xdr:colOff>95250</xdr:colOff>
      <xdr:row>18</xdr:row>
      <xdr:rowOff>78892</xdr:rowOff>
    </xdr:to>
    <xdr:sp macro="" textlink="">
      <xdr:nvSpPr>
        <xdr:cNvPr id="464" name="楕円 463"/>
        <xdr:cNvSpPr/>
      </xdr:nvSpPr>
      <xdr:spPr>
        <a:xfrm>
          <a:off x="16967200" y="30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120819</xdr:rowOff>
    </xdr:from>
    <xdr:ext cx="762000" cy="259045"/>
    <xdr:sp macro="" textlink="">
      <xdr:nvSpPr>
        <xdr:cNvPr id="465" name="将来負担の状況該当値テキスト"/>
        <xdr:cNvSpPr txBox="1"/>
      </xdr:nvSpPr>
      <xdr:spPr>
        <a:xfrm>
          <a:off x="17106900" y="303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16866</xdr:rowOff>
    </xdr:from>
    <xdr:to>
      <xdr:col>77</xdr:col>
      <xdr:colOff>95250</xdr:colOff>
      <xdr:row>18</xdr:row>
      <xdr:rowOff>118466</xdr:rowOff>
    </xdr:to>
    <xdr:sp macro="" textlink="">
      <xdr:nvSpPr>
        <xdr:cNvPr id="466" name="楕円 465"/>
        <xdr:cNvSpPr/>
      </xdr:nvSpPr>
      <xdr:spPr>
        <a:xfrm>
          <a:off x="16129000" y="31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103243</xdr:rowOff>
    </xdr:from>
    <xdr:ext cx="736600" cy="259045"/>
    <xdr:sp macro="" textlink="">
      <xdr:nvSpPr>
        <xdr:cNvPr id="467" name="テキスト ボックス 466"/>
        <xdr:cNvSpPr txBox="1"/>
      </xdr:nvSpPr>
      <xdr:spPr>
        <a:xfrm>
          <a:off x="15798800" y="3189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151638</xdr:rowOff>
    </xdr:from>
    <xdr:to>
      <xdr:col>73</xdr:col>
      <xdr:colOff>44450</xdr:colOff>
      <xdr:row>18</xdr:row>
      <xdr:rowOff>81788</xdr:rowOff>
    </xdr:to>
    <xdr:sp macro="" textlink="">
      <xdr:nvSpPr>
        <xdr:cNvPr id="468" name="楕円 467"/>
        <xdr:cNvSpPr/>
      </xdr:nvSpPr>
      <xdr:spPr>
        <a:xfrm>
          <a:off x="15240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66565</xdr:rowOff>
    </xdr:from>
    <xdr:ext cx="762000" cy="259045"/>
    <xdr:sp macro="" textlink="">
      <xdr:nvSpPr>
        <xdr:cNvPr id="469" name="テキスト ボックス 468"/>
        <xdr:cNvSpPr txBox="1"/>
      </xdr:nvSpPr>
      <xdr:spPr>
        <a:xfrm>
          <a:off x="14909800" y="315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72847</xdr:rowOff>
    </xdr:from>
    <xdr:to>
      <xdr:col>68</xdr:col>
      <xdr:colOff>203200</xdr:colOff>
      <xdr:row>19</xdr:row>
      <xdr:rowOff>2997</xdr:rowOff>
    </xdr:to>
    <xdr:sp macro="" textlink="">
      <xdr:nvSpPr>
        <xdr:cNvPr id="470" name="楕円 469"/>
        <xdr:cNvSpPr/>
      </xdr:nvSpPr>
      <xdr:spPr>
        <a:xfrm>
          <a:off x="14351000" y="31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159224</xdr:rowOff>
    </xdr:from>
    <xdr:ext cx="762000" cy="259045"/>
    <xdr:sp macro="" textlink="">
      <xdr:nvSpPr>
        <xdr:cNvPr id="471" name="テキスト ボックス 470"/>
        <xdr:cNvSpPr txBox="1"/>
      </xdr:nvSpPr>
      <xdr:spPr>
        <a:xfrm>
          <a:off x="14020800" y="324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60655</xdr:rowOff>
    </xdr:from>
    <xdr:to>
      <xdr:col>64</xdr:col>
      <xdr:colOff>152400</xdr:colOff>
      <xdr:row>19</xdr:row>
      <xdr:rowOff>162255</xdr:rowOff>
    </xdr:to>
    <xdr:sp macro="" textlink="">
      <xdr:nvSpPr>
        <xdr:cNvPr id="472" name="楕円 471"/>
        <xdr:cNvSpPr/>
      </xdr:nvSpPr>
      <xdr:spPr>
        <a:xfrm>
          <a:off x="13462000" y="331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147032</xdr:rowOff>
    </xdr:from>
    <xdr:ext cx="762000" cy="259045"/>
    <xdr:sp macro="" textlink="">
      <xdr:nvSpPr>
        <xdr:cNvPr id="473" name="テキスト ボックス 472"/>
        <xdr:cNvSpPr txBox="1"/>
      </xdr:nvSpPr>
      <xdr:spPr>
        <a:xfrm>
          <a:off x="13131800" y="340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年度までの退職者不補充や新規採用の抑制等により職員数が類似団体平均を下回っている。職員給については独自削減（</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年度から実施してきたが、平成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年度から管理職手当や期末勤勉手当の役職加算の一部復元、平成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年度には</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年ぶりに給料の削減率が改善され、ラスパイレス指数が類似団体平均を上回る水準となっているものの、結果的に人口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人当たりの決算額では人件費は類似団体を下回っている。今後も適切な定員管理に努め、人件費の抑制を図っていく。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40</xdr:row>
      <xdr:rowOff>58420</xdr:rowOff>
    </xdr:to>
    <xdr:cxnSp macro="">
      <xdr:nvCxnSpPr>
        <xdr:cNvPr id="59" name="直線コネクタ 58"/>
        <xdr:cNvCxnSpPr/>
      </xdr:nvCxnSpPr>
      <xdr:spPr>
        <a:xfrm flipV="1">
          <a:off x="4826000" y="588772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30497</xdr:rowOff>
    </xdr:from>
    <xdr:ext cx="762000" cy="259045"/>
    <xdr:sp macro="" textlink="">
      <xdr:nvSpPr>
        <xdr:cNvPr id="60" name="人件費最小値テキスト"/>
        <xdr:cNvSpPr txBox="1"/>
      </xdr:nvSpPr>
      <xdr:spPr>
        <a:xfrm>
          <a:off x="4914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58420</xdr:rowOff>
    </xdr:from>
    <xdr:to>
      <xdr:col>24</xdr:col>
      <xdr:colOff>114300</xdr:colOff>
      <xdr:row>40</xdr:row>
      <xdr:rowOff>58420</xdr:rowOff>
    </xdr:to>
    <xdr:cxnSp macro="">
      <xdr:nvCxnSpPr>
        <xdr:cNvPr id="61" name="直線コネクタ 60"/>
        <xdr:cNvCxnSpPr/>
      </xdr:nvCxnSpPr>
      <xdr:spPr>
        <a:xfrm>
          <a:off x="4737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2" name="人件費最大値テキスト"/>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3" name="直線コネクタ 62"/>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90424</xdr:rowOff>
    </xdr:from>
    <xdr:to>
      <xdr:col>24</xdr:col>
      <xdr:colOff>25400</xdr:colOff>
      <xdr:row>36</xdr:row>
      <xdr:rowOff>104140</xdr:rowOff>
    </xdr:to>
    <xdr:cxnSp macro="">
      <xdr:nvCxnSpPr>
        <xdr:cNvPr id="64" name="直線コネクタ 63"/>
        <xdr:cNvCxnSpPr/>
      </xdr:nvCxnSpPr>
      <xdr:spPr>
        <a:xfrm flipV="1">
          <a:off x="3987800" y="626262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9415</xdr:rowOff>
    </xdr:from>
    <xdr:ext cx="762000" cy="259045"/>
    <xdr:sp macro="" textlink="">
      <xdr:nvSpPr>
        <xdr:cNvPr id="65" name="人件費平均値テキスト"/>
        <xdr:cNvSpPr txBox="1"/>
      </xdr:nvSpPr>
      <xdr:spPr>
        <a:xfrm>
          <a:off x="4914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66" name="フローチャート: 判断 65"/>
        <xdr:cNvSpPr/>
      </xdr:nvSpPr>
      <xdr:spPr>
        <a:xfrm>
          <a:off x="4775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36</xdr:row>
      <xdr:rowOff>104140</xdr:rowOff>
    </xdr:to>
    <xdr:cxnSp macro="">
      <xdr:nvCxnSpPr>
        <xdr:cNvPr id="67" name="直線コネクタ 66"/>
        <xdr:cNvCxnSpPr/>
      </xdr:nvCxnSpPr>
      <xdr:spPr>
        <a:xfrm>
          <a:off x="3098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51054</xdr:rowOff>
    </xdr:from>
    <xdr:to>
      <xdr:col>20</xdr:col>
      <xdr:colOff>38100</xdr:colOff>
      <xdr:row>37</xdr:row>
      <xdr:rowOff>152654</xdr:rowOff>
    </xdr:to>
    <xdr:sp macro="" textlink="">
      <xdr:nvSpPr>
        <xdr:cNvPr id="68" name="フローチャート: 判断 67"/>
        <xdr:cNvSpPr/>
      </xdr:nvSpPr>
      <xdr:spPr>
        <a:xfrm>
          <a:off x="3937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69" name="テキスト ボックス 68"/>
        <xdr:cNvSpPr txBox="1"/>
      </xdr:nvSpPr>
      <xdr:spPr>
        <a:xfrm>
          <a:off x="3606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94996</xdr:rowOff>
    </xdr:to>
    <xdr:cxnSp macro="">
      <xdr:nvCxnSpPr>
        <xdr:cNvPr id="70" name="直線コネクタ 69"/>
        <xdr:cNvCxnSpPr/>
      </xdr:nvCxnSpPr>
      <xdr:spPr>
        <a:xfrm>
          <a:off x="2209800" y="6212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41910</xdr:rowOff>
    </xdr:from>
    <xdr:to>
      <xdr:col>15</xdr:col>
      <xdr:colOff>149225</xdr:colOff>
      <xdr:row>37</xdr:row>
      <xdr:rowOff>143510</xdr:rowOff>
    </xdr:to>
    <xdr:sp macro="" textlink="">
      <xdr:nvSpPr>
        <xdr:cNvPr id="71" name="フローチャート: 判断 70"/>
        <xdr:cNvSpPr/>
      </xdr:nvSpPr>
      <xdr:spPr>
        <a:xfrm>
          <a:off x="3048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72" name="テキスト ボックス 71"/>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44704</xdr:rowOff>
    </xdr:to>
    <xdr:cxnSp macro="">
      <xdr:nvCxnSpPr>
        <xdr:cNvPr id="73" name="直線コネクタ 72"/>
        <xdr:cNvCxnSpPr/>
      </xdr:nvCxnSpPr>
      <xdr:spPr>
        <a:xfrm flipV="1">
          <a:off x="1320800" y="6212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28194</xdr:rowOff>
    </xdr:from>
    <xdr:to>
      <xdr:col>11</xdr:col>
      <xdr:colOff>60325</xdr:colOff>
      <xdr:row>37</xdr:row>
      <xdr:rowOff>129794</xdr:rowOff>
    </xdr:to>
    <xdr:sp macro="" textlink="">
      <xdr:nvSpPr>
        <xdr:cNvPr id="74" name="フローチャート: 判断 73"/>
        <xdr:cNvSpPr/>
      </xdr:nvSpPr>
      <xdr:spPr>
        <a:xfrm>
          <a:off x="2159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75" name="テキスト ボックス 74"/>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39624</xdr:rowOff>
    </xdr:from>
    <xdr:to>
      <xdr:col>24</xdr:col>
      <xdr:colOff>76200</xdr:colOff>
      <xdr:row>36</xdr:row>
      <xdr:rowOff>141224</xdr:rowOff>
    </xdr:to>
    <xdr:sp macro="" textlink="">
      <xdr:nvSpPr>
        <xdr:cNvPr id="83" name="楕円 82"/>
        <xdr:cNvSpPr/>
      </xdr:nvSpPr>
      <xdr:spPr>
        <a:xfrm>
          <a:off x="4775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56151</xdr:rowOff>
    </xdr:from>
    <xdr:ext cx="762000" cy="259045"/>
    <xdr:sp macro="" textlink="">
      <xdr:nvSpPr>
        <xdr:cNvPr id="84" name="人件費該当値テキスト"/>
        <xdr:cNvSpPr txBox="1"/>
      </xdr:nvSpPr>
      <xdr:spPr>
        <a:xfrm>
          <a:off x="4914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5" name="楕円 84"/>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6" name="テキスト ボックス 85"/>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165354</xdr:rowOff>
    </xdr:from>
    <xdr:to>
      <xdr:col>6</xdr:col>
      <xdr:colOff>171450</xdr:colOff>
      <xdr:row>36</xdr:row>
      <xdr:rowOff>95504</xdr:rowOff>
    </xdr:to>
    <xdr:sp macro="" textlink="">
      <xdr:nvSpPr>
        <xdr:cNvPr id="91" name="楕円 90"/>
        <xdr:cNvSpPr/>
      </xdr:nvSpPr>
      <xdr:spPr>
        <a:xfrm>
          <a:off x="1270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105681</xdr:rowOff>
    </xdr:from>
    <xdr:ext cx="762000" cy="259045"/>
    <xdr:sp macro="" textlink="">
      <xdr:nvSpPr>
        <xdr:cNvPr id="92" name="テキスト ボックス 91"/>
        <xdr:cNvSpPr txBox="1"/>
      </xdr:nvSpPr>
      <xdr:spPr>
        <a:xfrm>
          <a:off x="939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経常経費の抑制等の取り組みにより物件費総体としては類似団体平均を下回ってきたが、賃金等の増加や各種システム導入に伴うランニングコストの増加などにより物件費は増加傾向にあり、平成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年度以降は類似団体平均を超えている状況にある。今後も引き続き事務事業の見直し・効率化を図り、物件費をはじめとする経常経費の抑制に努めていく。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69850</xdr:rowOff>
    </xdr:from>
    <xdr:to>
      <xdr:col>82</xdr:col>
      <xdr:colOff>107950</xdr:colOff>
      <xdr:row>21</xdr:row>
      <xdr:rowOff>75565</xdr:rowOff>
    </xdr:to>
    <xdr:cxnSp macro="">
      <xdr:nvCxnSpPr>
        <xdr:cNvPr id="116" name="直線コネクタ 115"/>
        <xdr:cNvCxnSpPr/>
      </xdr:nvCxnSpPr>
      <xdr:spPr>
        <a:xfrm flipV="1">
          <a:off x="16510000" y="229870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47642</xdr:rowOff>
    </xdr:from>
    <xdr:ext cx="762000" cy="259045"/>
    <xdr:sp macro="" textlink="">
      <xdr:nvSpPr>
        <xdr:cNvPr id="117" name="物件費最小値テキスト"/>
        <xdr:cNvSpPr txBox="1"/>
      </xdr:nvSpPr>
      <xdr:spPr>
        <a:xfrm>
          <a:off x="16598900" y="364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75565</xdr:rowOff>
    </xdr:from>
    <xdr:to>
      <xdr:col>82</xdr:col>
      <xdr:colOff>196850</xdr:colOff>
      <xdr:row>21</xdr:row>
      <xdr:rowOff>75565</xdr:rowOff>
    </xdr:to>
    <xdr:cxnSp macro="">
      <xdr:nvCxnSpPr>
        <xdr:cNvPr id="118" name="直線コネクタ 117"/>
        <xdr:cNvCxnSpPr/>
      </xdr:nvCxnSpPr>
      <xdr:spPr>
        <a:xfrm>
          <a:off x="16421100" y="3676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156227</xdr:rowOff>
    </xdr:from>
    <xdr:ext cx="762000" cy="259045"/>
    <xdr:sp macro="" textlink="">
      <xdr:nvSpPr>
        <xdr:cNvPr id="119"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69850</xdr:rowOff>
    </xdr:from>
    <xdr:to>
      <xdr:col>82</xdr:col>
      <xdr:colOff>196850</xdr:colOff>
      <xdr:row>13</xdr:row>
      <xdr:rowOff>69850</xdr:rowOff>
    </xdr:to>
    <xdr:cxnSp macro="">
      <xdr:nvCxnSpPr>
        <xdr:cNvPr id="120" name="直線コネクタ 119"/>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144145</xdr:rowOff>
    </xdr:from>
    <xdr:to>
      <xdr:col>82</xdr:col>
      <xdr:colOff>107950</xdr:colOff>
      <xdr:row>15</xdr:row>
      <xdr:rowOff>149860</xdr:rowOff>
    </xdr:to>
    <xdr:cxnSp macro="">
      <xdr:nvCxnSpPr>
        <xdr:cNvPr id="121" name="直線コネクタ 120"/>
        <xdr:cNvCxnSpPr/>
      </xdr:nvCxnSpPr>
      <xdr:spPr>
        <a:xfrm flipV="1">
          <a:off x="15671800" y="27158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64152</xdr:rowOff>
    </xdr:from>
    <xdr:ext cx="762000" cy="259045"/>
    <xdr:sp macro="" textlink="">
      <xdr:nvSpPr>
        <xdr:cNvPr id="122" name="物件費平均値テキスト"/>
        <xdr:cNvSpPr txBox="1"/>
      </xdr:nvSpPr>
      <xdr:spPr>
        <a:xfrm>
          <a:off x="16598900" y="24644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47625</xdr:rowOff>
    </xdr:from>
    <xdr:to>
      <xdr:col>82</xdr:col>
      <xdr:colOff>158750</xdr:colOff>
      <xdr:row>15</xdr:row>
      <xdr:rowOff>149225</xdr:rowOff>
    </xdr:to>
    <xdr:sp macro="" textlink="">
      <xdr:nvSpPr>
        <xdr:cNvPr id="123" name="フローチャート: 判断 122"/>
        <xdr:cNvSpPr/>
      </xdr:nvSpPr>
      <xdr:spPr>
        <a:xfrm>
          <a:off x="16459200" y="261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149860</xdr:rowOff>
    </xdr:to>
    <xdr:cxnSp macro="">
      <xdr:nvCxnSpPr>
        <xdr:cNvPr id="124" name="直線コネクタ 123"/>
        <xdr:cNvCxnSpPr/>
      </xdr:nvCxnSpPr>
      <xdr:spPr>
        <a:xfrm>
          <a:off x="14782800" y="26644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36195</xdr:rowOff>
    </xdr:from>
    <xdr:to>
      <xdr:col>78</xdr:col>
      <xdr:colOff>120650</xdr:colOff>
      <xdr:row>15</xdr:row>
      <xdr:rowOff>137795</xdr:rowOff>
    </xdr:to>
    <xdr:sp macro="" textlink="">
      <xdr:nvSpPr>
        <xdr:cNvPr id="125" name="フローチャート: 判断 124"/>
        <xdr:cNvSpPr/>
      </xdr:nvSpPr>
      <xdr:spPr>
        <a:xfrm>
          <a:off x="15621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147972</xdr:rowOff>
    </xdr:from>
    <xdr:ext cx="736600" cy="259045"/>
    <xdr:sp macro="" textlink="">
      <xdr:nvSpPr>
        <xdr:cNvPr id="126" name="テキスト ボックス 125"/>
        <xdr:cNvSpPr txBox="1"/>
      </xdr:nvSpPr>
      <xdr:spPr>
        <a:xfrm>
          <a:off x="15290800" y="2376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18415</xdr:rowOff>
    </xdr:from>
    <xdr:to>
      <xdr:col>73</xdr:col>
      <xdr:colOff>180975</xdr:colOff>
      <xdr:row>15</xdr:row>
      <xdr:rowOff>92710</xdr:rowOff>
    </xdr:to>
    <xdr:cxnSp macro="">
      <xdr:nvCxnSpPr>
        <xdr:cNvPr id="127" name="直線コネクタ 126"/>
        <xdr:cNvCxnSpPr/>
      </xdr:nvCxnSpPr>
      <xdr:spPr>
        <a:xfrm>
          <a:off x="13893800" y="25901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156210</xdr:rowOff>
    </xdr:from>
    <xdr:to>
      <xdr:col>74</xdr:col>
      <xdr:colOff>31750</xdr:colOff>
      <xdr:row>15</xdr:row>
      <xdr:rowOff>86360</xdr:rowOff>
    </xdr:to>
    <xdr:sp macro="" textlink="">
      <xdr:nvSpPr>
        <xdr:cNvPr id="128" name="フローチャート: 判断 127"/>
        <xdr:cNvSpPr/>
      </xdr:nvSpPr>
      <xdr:spPr>
        <a:xfrm>
          <a:off x="14732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96537</xdr:rowOff>
    </xdr:from>
    <xdr:ext cx="762000" cy="259045"/>
    <xdr:sp macro="" textlink="">
      <xdr:nvSpPr>
        <xdr:cNvPr id="129" name="テキスト ボックス 128"/>
        <xdr:cNvSpPr txBox="1"/>
      </xdr:nvSpPr>
      <xdr:spPr>
        <a:xfrm>
          <a:off x="14401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138430</xdr:rowOff>
    </xdr:from>
    <xdr:to>
      <xdr:col>69</xdr:col>
      <xdr:colOff>92075</xdr:colOff>
      <xdr:row>15</xdr:row>
      <xdr:rowOff>18415</xdr:rowOff>
    </xdr:to>
    <xdr:cxnSp macro="">
      <xdr:nvCxnSpPr>
        <xdr:cNvPr id="130" name="直線コネクタ 129"/>
        <xdr:cNvCxnSpPr/>
      </xdr:nvCxnSpPr>
      <xdr:spPr>
        <a:xfrm>
          <a:off x="13004800" y="25387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161925</xdr:rowOff>
    </xdr:from>
    <xdr:to>
      <xdr:col>69</xdr:col>
      <xdr:colOff>142875</xdr:colOff>
      <xdr:row>15</xdr:row>
      <xdr:rowOff>92075</xdr:rowOff>
    </xdr:to>
    <xdr:sp macro="" textlink="">
      <xdr:nvSpPr>
        <xdr:cNvPr id="131" name="フローチャート: 判断 130"/>
        <xdr:cNvSpPr/>
      </xdr:nvSpPr>
      <xdr:spPr>
        <a:xfrm>
          <a:off x="13843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76852</xdr:rowOff>
    </xdr:from>
    <xdr:ext cx="762000" cy="259045"/>
    <xdr:sp macro="" textlink="">
      <xdr:nvSpPr>
        <xdr:cNvPr id="132" name="テキスト ボックス 131"/>
        <xdr:cNvSpPr txBox="1"/>
      </xdr:nvSpPr>
      <xdr:spPr>
        <a:xfrm>
          <a:off x="13512800" y="264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156210</xdr:rowOff>
    </xdr:from>
    <xdr:to>
      <xdr:col>65</xdr:col>
      <xdr:colOff>53975</xdr:colOff>
      <xdr:row>15</xdr:row>
      <xdr:rowOff>86360</xdr:rowOff>
    </xdr:to>
    <xdr:sp macro="" textlink="">
      <xdr:nvSpPr>
        <xdr:cNvPr id="133" name="フローチャート: 判断 132"/>
        <xdr:cNvSpPr/>
      </xdr:nvSpPr>
      <xdr:spPr>
        <a:xfrm>
          <a:off x="12954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71137</xdr:rowOff>
    </xdr:from>
    <xdr:ext cx="762000" cy="259045"/>
    <xdr:sp macro="" textlink="">
      <xdr:nvSpPr>
        <xdr:cNvPr id="134" name="テキスト ボックス 133"/>
        <xdr:cNvSpPr txBox="1"/>
      </xdr:nvSpPr>
      <xdr:spPr>
        <a:xfrm>
          <a:off x="12623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93345</xdr:rowOff>
    </xdr:from>
    <xdr:to>
      <xdr:col>82</xdr:col>
      <xdr:colOff>158750</xdr:colOff>
      <xdr:row>16</xdr:row>
      <xdr:rowOff>23495</xdr:rowOff>
    </xdr:to>
    <xdr:sp macro="" textlink="">
      <xdr:nvSpPr>
        <xdr:cNvPr id="140" name="楕円 139"/>
        <xdr:cNvSpPr/>
      </xdr:nvSpPr>
      <xdr:spPr>
        <a:xfrm>
          <a:off x="164592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65422</xdr:rowOff>
    </xdr:from>
    <xdr:ext cx="762000" cy="259045"/>
    <xdr:sp macro="" textlink="">
      <xdr:nvSpPr>
        <xdr:cNvPr id="141" name="物件費該当値テキスト"/>
        <xdr:cNvSpPr txBox="1"/>
      </xdr:nvSpPr>
      <xdr:spPr>
        <a:xfrm>
          <a:off x="16598900" y="26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99060</xdr:rowOff>
    </xdr:from>
    <xdr:to>
      <xdr:col>78</xdr:col>
      <xdr:colOff>120650</xdr:colOff>
      <xdr:row>16</xdr:row>
      <xdr:rowOff>29210</xdr:rowOff>
    </xdr:to>
    <xdr:sp macro="" textlink="">
      <xdr:nvSpPr>
        <xdr:cNvPr id="142" name="楕円 141"/>
        <xdr:cNvSpPr/>
      </xdr:nvSpPr>
      <xdr:spPr>
        <a:xfrm>
          <a:off x="15621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13987</xdr:rowOff>
    </xdr:from>
    <xdr:ext cx="736600" cy="259045"/>
    <xdr:sp macro="" textlink="">
      <xdr:nvSpPr>
        <xdr:cNvPr id="143" name="テキスト ボックス 142"/>
        <xdr:cNvSpPr txBox="1"/>
      </xdr:nvSpPr>
      <xdr:spPr>
        <a:xfrm>
          <a:off x="15290800" y="275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4" name="楕円 143"/>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45" name="テキスト ボックス 144"/>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139065</xdr:rowOff>
    </xdr:from>
    <xdr:to>
      <xdr:col>69</xdr:col>
      <xdr:colOff>142875</xdr:colOff>
      <xdr:row>15</xdr:row>
      <xdr:rowOff>69215</xdr:rowOff>
    </xdr:to>
    <xdr:sp macro="" textlink="">
      <xdr:nvSpPr>
        <xdr:cNvPr id="146" name="楕円 145"/>
        <xdr:cNvSpPr/>
      </xdr:nvSpPr>
      <xdr:spPr>
        <a:xfrm>
          <a:off x="13843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79392</xdr:rowOff>
    </xdr:from>
    <xdr:ext cx="762000" cy="259045"/>
    <xdr:sp macro="" textlink="">
      <xdr:nvSpPr>
        <xdr:cNvPr id="147" name="テキスト ボックス 146"/>
        <xdr:cNvSpPr txBox="1"/>
      </xdr:nvSpPr>
      <xdr:spPr>
        <a:xfrm>
          <a:off x="13512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87630</xdr:rowOff>
    </xdr:from>
    <xdr:to>
      <xdr:col>65</xdr:col>
      <xdr:colOff>53975</xdr:colOff>
      <xdr:row>15</xdr:row>
      <xdr:rowOff>17780</xdr:rowOff>
    </xdr:to>
    <xdr:sp macro="" textlink="">
      <xdr:nvSpPr>
        <xdr:cNvPr id="148" name="楕円 147"/>
        <xdr:cNvSpPr/>
      </xdr:nvSpPr>
      <xdr:spPr>
        <a:xfrm>
          <a:off x="12954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27957</xdr:rowOff>
    </xdr:from>
    <xdr:ext cx="762000" cy="259045"/>
    <xdr:sp macro="" textlink="">
      <xdr:nvSpPr>
        <xdr:cNvPr id="149" name="テキスト ボックス 148"/>
        <xdr:cNvSpPr txBox="1"/>
      </xdr:nvSpPr>
      <xdr:spPr>
        <a:xfrm>
          <a:off x="12623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障害者福祉サービスに係る給付の増加などにより、類似団体と比較しても多くなっているものの、経常一般財源等の額が類似団体よりも大きいため、経常収支比率における扶助分は類似団体とほぼ同水準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4" name="直線コネクタ 163"/>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5" name="テキスト ボックス 164"/>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6" name="直線コネクタ 165"/>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7" name="テキスト ボックス 166"/>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68" name="直線コネクタ 167"/>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69" name="テキスト ボックス 168"/>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2" name="直線コネクタ 171"/>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3" name="テキスト ボックス 172"/>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4" name="直線コネクタ 173"/>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5" name="テキスト ボックス 174"/>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6" name="直線コネクタ 175"/>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7" name="テキスト ボックス 176"/>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84138</xdr:rowOff>
    </xdr:from>
    <xdr:to>
      <xdr:col>24</xdr:col>
      <xdr:colOff>25400</xdr:colOff>
      <xdr:row>61</xdr:row>
      <xdr:rowOff>84138</xdr:rowOff>
    </xdr:to>
    <xdr:cxnSp macro="">
      <xdr:nvCxnSpPr>
        <xdr:cNvPr id="180" name="直線コネクタ 179"/>
        <xdr:cNvCxnSpPr/>
      </xdr:nvCxnSpPr>
      <xdr:spPr>
        <a:xfrm flipV="1">
          <a:off x="4826000" y="917098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56215</xdr:rowOff>
    </xdr:from>
    <xdr:ext cx="762000" cy="259045"/>
    <xdr:sp macro="" textlink="">
      <xdr:nvSpPr>
        <xdr:cNvPr id="181" name="扶助費最小値テキスト"/>
        <xdr:cNvSpPr txBox="1"/>
      </xdr:nvSpPr>
      <xdr:spPr>
        <a:xfrm>
          <a:off x="4914900" y="1051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84138</xdr:rowOff>
    </xdr:from>
    <xdr:to>
      <xdr:col>24</xdr:col>
      <xdr:colOff>114300</xdr:colOff>
      <xdr:row>61</xdr:row>
      <xdr:rowOff>84138</xdr:rowOff>
    </xdr:to>
    <xdr:cxnSp macro="">
      <xdr:nvCxnSpPr>
        <xdr:cNvPr id="182" name="直線コネクタ 181"/>
        <xdr:cNvCxnSpPr/>
      </xdr:nvCxnSpPr>
      <xdr:spPr>
        <a:xfrm>
          <a:off x="4737100" y="1054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170515</xdr:rowOff>
    </xdr:from>
    <xdr:ext cx="762000" cy="259045"/>
    <xdr:sp macro="" textlink="">
      <xdr:nvSpPr>
        <xdr:cNvPr id="183" name="扶助費最大値テキスト"/>
        <xdr:cNvSpPr txBox="1"/>
      </xdr:nvSpPr>
      <xdr:spPr>
        <a:xfrm>
          <a:off x="4914900" y="891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84138</xdr:rowOff>
    </xdr:from>
    <xdr:to>
      <xdr:col>24</xdr:col>
      <xdr:colOff>114300</xdr:colOff>
      <xdr:row>53</xdr:row>
      <xdr:rowOff>84138</xdr:rowOff>
    </xdr:to>
    <xdr:cxnSp macro="">
      <xdr:nvCxnSpPr>
        <xdr:cNvPr id="184" name="直線コネクタ 183"/>
        <xdr:cNvCxnSpPr/>
      </xdr:nvCxnSpPr>
      <xdr:spPr>
        <a:xfrm>
          <a:off x="4737100" y="917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169863</xdr:rowOff>
    </xdr:from>
    <xdr:to>
      <xdr:col>24</xdr:col>
      <xdr:colOff>25400</xdr:colOff>
      <xdr:row>57</xdr:row>
      <xdr:rowOff>41275</xdr:rowOff>
    </xdr:to>
    <xdr:cxnSp macro="">
      <xdr:nvCxnSpPr>
        <xdr:cNvPr id="185" name="直線コネクタ 184"/>
        <xdr:cNvCxnSpPr/>
      </xdr:nvCxnSpPr>
      <xdr:spPr>
        <a:xfrm>
          <a:off x="3987800" y="9771063"/>
          <a:ext cx="8382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121302</xdr:rowOff>
    </xdr:from>
    <xdr:ext cx="762000" cy="259045"/>
    <xdr:sp macro="" textlink="">
      <xdr:nvSpPr>
        <xdr:cNvPr id="186" name="扶助費平均値テキスト"/>
        <xdr:cNvSpPr txBox="1"/>
      </xdr:nvSpPr>
      <xdr:spPr>
        <a:xfrm>
          <a:off x="4914900" y="9551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187" name="フローチャート: 判断 186"/>
        <xdr:cNvSpPr/>
      </xdr:nvSpPr>
      <xdr:spPr>
        <a:xfrm>
          <a:off x="47752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169863</xdr:rowOff>
    </xdr:to>
    <xdr:cxnSp macro="">
      <xdr:nvCxnSpPr>
        <xdr:cNvPr id="188" name="直線コネクタ 187"/>
        <xdr:cNvCxnSpPr/>
      </xdr:nvCxnSpPr>
      <xdr:spPr>
        <a:xfrm>
          <a:off x="3098800" y="9728200"/>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47625</xdr:rowOff>
    </xdr:from>
    <xdr:to>
      <xdr:col>20</xdr:col>
      <xdr:colOff>38100</xdr:colOff>
      <xdr:row>56</xdr:row>
      <xdr:rowOff>149225</xdr:rowOff>
    </xdr:to>
    <xdr:sp macro="" textlink="">
      <xdr:nvSpPr>
        <xdr:cNvPr id="189" name="フローチャート: 判断 188"/>
        <xdr:cNvSpPr/>
      </xdr:nvSpPr>
      <xdr:spPr>
        <a:xfrm>
          <a:off x="39370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159402</xdr:rowOff>
    </xdr:from>
    <xdr:ext cx="736600" cy="259045"/>
    <xdr:sp macro="" textlink="">
      <xdr:nvSpPr>
        <xdr:cNvPr id="190" name="テキスト ボックス 189"/>
        <xdr:cNvSpPr txBox="1"/>
      </xdr:nvSpPr>
      <xdr:spPr>
        <a:xfrm>
          <a:off x="3606800" y="9417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84138</xdr:rowOff>
    </xdr:from>
    <xdr:to>
      <xdr:col>15</xdr:col>
      <xdr:colOff>98425</xdr:colOff>
      <xdr:row>56</xdr:row>
      <xdr:rowOff>127000</xdr:rowOff>
    </xdr:to>
    <xdr:cxnSp macro="">
      <xdr:nvCxnSpPr>
        <xdr:cNvPr id="191" name="直線コネクタ 190"/>
        <xdr:cNvCxnSpPr/>
      </xdr:nvCxnSpPr>
      <xdr:spPr>
        <a:xfrm>
          <a:off x="2209800" y="9685338"/>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19050</xdr:rowOff>
    </xdr:from>
    <xdr:to>
      <xdr:col>15</xdr:col>
      <xdr:colOff>149225</xdr:colOff>
      <xdr:row>56</xdr:row>
      <xdr:rowOff>120650</xdr:rowOff>
    </xdr:to>
    <xdr:sp macro="" textlink="">
      <xdr:nvSpPr>
        <xdr:cNvPr id="192" name="フローチャート: 判断 191"/>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193" name="テキスト ボックス 192"/>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84138</xdr:rowOff>
    </xdr:to>
    <xdr:cxnSp macro="">
      <xdr:nvCxnSpPr>
        <xdr:cNvPr id="194" name="直線コネクタ 193"/>
        <xdr:cNvCxnSpPr/>
      </xdr:nvCxnSpPr>
      <xdr:spPr>
        <a:xfrm>
          <a:off x="1320800" y="9613900"/>
          <a:ext cx="8890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161925</xdr:rowOff>
    </xdr:from>
    <xdr:to>
      <xdr:col>11</xdr:col>
      <xdr:colOff>60325</xdr:colOff>
      <xdr:row>56</xdr:row>
      <xdr:rowOff>92075</xdr:rowOff>
    </xdr:to>
    <xdr:sp macro="" textlink="">
      <xdr:nvSpPr>
        <xdr:cNvPr id="195" name="フローチャート: 判断 194"/>
        <xdr:cNvSpPr/>
      </xdr:nvSpPr>
      <xdr:spPr>
        <a:xfrm>
          <a:off x="21590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102252</xdr:rowOff>
    </xdr:from>
    <xdr:ext cx="762000" cy="259045"/>
    <xdr:sp macro="" textlink="">
      <xdr:nvSpPr>
        <xdr:cNvPr id="196" name="テキスト ボックス 195"/>
        <xdr:cNvSpPr txBox="1"/>
      </xdr:nvSpPr>
      <xdr:spPr>
        <a:xfrm>
          <a:off x="1828800" y="936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161925</xdr:rowOff>
    </xdr:from>
    <xdr:to>
      <xdr:col>24</xdr:col>
      <xdr:colOff>76200</xdr:colOff>
      <xdr:row>57</xdr:row>
      <xdr:rowOff>92075</xdr:rowOff>
    </xdr:to>
    <xdr:sp macro="" textlink="">
      <xdr:nvSpPr>
        <xdr:cNvPr id="204" name="楕円 203"/>
        <xdr:cNvSpPr/>
      </xdr:nvSpPr>
      <xdr:spPr>
        <a:xfrm>
          <a:off x="47752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134002</xdr:rowOff>
    </xdr:from>
    <xdr:ext cx="762000" cy="259045"/>
    <xdr:sp macro="" textlink="">
      <xdr:nvSpPr>
        <xdr:cNvPr id="205" name="扶助費該当値テキスト"/>
        <xdr:cNvSpPr txBox="1"/>
      </xdr:nvSpPr>
      <xdr:spPr>
        <a:xfrm>
          <a:off x="49149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119063</xdr:rowOff>
    </xdr:from>
    <xdr:to>
      <xdr:col>20</xdr:col>
      <xdr:colOff>38100</xdr:colOff>
      <xdr:row>57</xdr:row>
      <xdr:rowOff>49213</xdr:rowOff>
    </xdr:to>
    <xdr:sp macro="" textlink="">
      <xdr:nvSpPr>
        <xdr:cNvPr id="206" name="楕円 205"/>
        <xdr:cNvSpPr/>
      </xdr:nvSpPr>
      <xdr:spPr>
        <a:xfrm>
          <a:off x="3937000" y="972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33990</xdr:rowOff>
    </xdr:from>
    <xdr:ext cx="736600" cy="259045"/>
    <xdr:sp macro="" textlink="">
      <xdr:nvSpPr>
        <xdr:cNvPr id="207" name="テキスト ボックス 206"/>
        <xdr:cNvSpPr txBox="1"/>
      </xdr:nvSpPr>
      <xdr:spPr>
        <a:xfrm>
          <a:off x="3606800" y="9806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8" name="楕円 207"/>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9" name="テキスト ボックス 208"/>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33338</xdr:rowOff>
    </xdr:from>
    <xdr:to>
      <xdr:col>11</xdr:col>
      <xdr:colOff>60325</xdr:colOff>
      <xdr:row>56</xdr:row>
      <xdr:rowOff>134938</xdr:rowOff>
    </xdr:to>
    <xdr:sp macro="" textlink="">
      <xdr:nvSpPr>
        <xdr:cNvPr id="210" name="楕円 209"/>
        <xdr:cNvSpPr/>
      </xdr:nvSpPr>
      <xdr:spPr>
        <a:xfrm>
          <a:off x="2159000" y="963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119715</xdr:rowOff>
    </xdr:from>
    <xdr:ext cx="762000" cy="259045"/>
    <xdr:sp macro="" textlink="">
      <xdr:nvSpPr>
        <xdr:cNvPr id="211" name="テキスト ボックス 210"/>
        <xdr:cNvSpPr txBox="1"/>
      </xdr:nvSpPr>
      <xdr:spPr>
        <a:xfrm>
          <a:off x="1828800" y="972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2" name="楕円 211"/>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3" name="テキスト ボックス 212"/>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これまで、下水道事業の休止等により繰出額の抑制を図っていたことから、類似団体を下回ってきたが、平成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年度は類似団体平均とほぼ同じ数値となっている。平成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から公共下水道の新設工事が公営住宅建設に併せて行われたこと等により上昇しているほか、医療・介護に係る給付費の増加に伴い、これらの特別会計への繰出も増加傾向にある。今後も、各特別会計における自主財源の確保に努め、普通会計からの繰出の抑制に努めていく。　　　　　　</a:t>
          </a:r>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115570</xdr:rowOff>
    </xdr:to>
    <xdr:cxnSp macro="">
      <xdr:nvCxnSpPr>
        <xdr:cNvPr id="241" name="直線コネクタ 240"/>
        <xdr:cNvCxnSpPr/>
      </xdr:nvCxnSpPr>
      <xdr:spPr>
        <a:xfrm flipV="1">
          <a:off x="16510000" y="91567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87647</xdr:rowOff>
    </xdr:from>
    <xdr:ext cx="762000" cy="259045"/>
    <xdr:sp macro="" textlink="">
      <xdr:nvSpPr>
        <xdr:cNvPr id="242" name="その他最小値テキスト"/>
        <xdr:cNvSpPr txBox="1"/>
      </xdr:nvSpPr>
      <xdr:spPr>
        <a:xfrm>
          <a:off x="16598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115570</xdr:rowOff>
    </xdr:from>
    <xdr:to>
      <xdr:col>82</xdr:col>
      <xdr:colOff>196850</xdr:colOff>
      <xdr:row>61</xdr:row>
      <xdr:rowOff>115570</xdr:rowOff>
    </xdr:to>
    <xdr:cxnSp macro="">
      <xdr:nvCxnSpPr>
        <xdr:cNvPr id="243" name="直線コネクタ 242"/>
        <xdr:cNvCxnSpPr/>
      </xdr:nvCxnSpPr>
      <xdr:spPr>
        <a:xfrm>
          <a:off x="16421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4" name="その他最大値テキスト"/>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5" name="直線コネクタ 244"/>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157480</xdr:rowOff>
    </xdr:from>
    <xdr:to>
      <xdr:col>82</xdr:col>
      <xdr:colOff>107950</xdr:colOff>
      <xdr:row>56</xdr:row>
      <xdr:rowOff>165100</xdr:rowOff>
    </xdr:to>
    <xdr:cxnSp macro="">
      <xdr:nvCxnSpPr>
        <xdr:cNvPr id="246" name="直線コネクタ 245"/>
        <xdr:cNvCxnSpPr/>
      </xdr:nvCxnSpPr>
      <xdr:spPr>
        <a:xfrm>
          <a:off x="15671800" y="9758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7" name="その他平均値テキスト"/>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8" name="フローチャート: 判断 247"/>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157480</xdr:rowOff>
    </xdr:to>
    <xdr:cxnSp macro="">
      <xdr:nvCxnSpPr>
        <xdr:cNvPr id="249" name="直線コネクタ 248"/>
        <xdr:cNvCxnSpPr/>
      </xdr:nvCxnSpPr>
      <xdr:spPr>
        <a:xfrm>
          <a:off x="14782800" y="9659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50" name="フローチャート: 判断 249"/>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51" name="テキスト ボックス 250"/>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56</xdr:row>
      <xdr:rowOff>81280</xdr:rowOff>
    </xdr:to>
    <xdr:cxnSp macro="">
      <xdr:nvCxnSpPr>
        <xdr:cNvPr id="252" name="直線コネクタ 251"/>
        <xdr:cNvCxnSpPr/>
      </xdr:nvCxnSpPr>
      <xdr:spPr>
        <a:xfrm flipV="1">
          <a:off x="13893800" y="9659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114300</xdr:rowOff>
    </xdr:from>
    <xdr:to>
      <xdr:col>74</xdr:col>
      <xdr:colOff>31750</xdr:colOff>
      <xdr:row>57</xdr:row>
      <xdr:rowOff>44450</xdr:rowOff>
    </xdr:to>
    <xdr:sp macro="" textlink="">
      <xdr:nvSpPr>
        <xdr:cNvPr id="253" name="フローチャート: 判断 252"/>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54" name="テキスト ボックス 253"/>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xdr:rowOff>
    </xdr:from>
    <xdr:to>
      <xdr:col>69</xdr:col>
      <xdr:colOff>92075</xdr:colOff>
      <xdr:row>56</xdr:row>
      <xdr:rowOff>81280</xdr:rowOff>
    </xdr:to>
    <xdr:cxnSp macro="">
      <xdr:nvCxnSpPr>
        <xdr:cNvPr id="255" name="直線コネクタ 254"/>
        <xdr:cNvCxnSpPr/>
      </xdr:nvCxnSpPr>
      <xdr:spPr>
        <a:xfrm>
          <a:off x="13004800" y="960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68580</xdr:rowOff>
    </xdr:from>
    <xdr:to>
      <xdr:col>69</xdr:col>
      <xdr:colOff>142875</xdr:colOff>
      <xdr:row>56</xdr:row>
      <xdr:rowOff>170180</xdr:rowOff>
    </xdr:to>
    <xdr:sp macro="" textlink="">
      <xdr:nvSpPr>
        <xdr:cNvPr id="256" name="フローチャート: 判断 255"/>
        <xdr:cNvSpPr/>
      </xdr:nvSpPr>
      <xdr:spPr>
        <a:xfrm>
          <a:off x="13843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154957</xdr:rowOff>
    </xdr:from>
    <xdr:ext cx="762000" cy="259045"/>
    <xdr:sp macro="" textlink="">
      <xdr:nvSpPr>
        <xdr:cNvPr id="257" name="テキスト ボックス 256"/>
        <xdr:cNvSpPr txBox="1"/>
      </xdr:nvSpPr>
      <xdr:spPr>
        <a:xfrm>
          <a:off x="13512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58" name="フローチャート: 判断 257"/>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59" name="テキスト ボックス 258"/>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5" name="楕円 264"/>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6" name="その他該当値テキスト"/>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67" name="楕円 266"/>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68" name="テキスト ボックス 267"/>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69" name="楕円 268"/>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0" name="テキスト ボックス 269"/>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30480</xdr:rowOff>
    </xdr:from>
    <xdr:to>
      <xdr:col>69</xdr:col>
      <xdr:colOff>142875</xdr:colOff>
      <xdr:row>56</xdr:row>
      <xdr:rowOff>132080</xdr:rowOff>
    </xdr:to>
    <xdr:sp macro="" textlink="">
      <xdr:nvSpPr>
        <xdr:cNvPr id="271" name="楕円 270"/>
        <xdr:cNvSpPr/>
      </xdr:nvSpPr>
      <xdr:spPr>
        <a:xfrm>
          <a:off x="13843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142257</xdr:rowOff>
    </xdr:from>
    <xdr:ext cx="762000" cy="259045"/>
    <xdr:sp macro="" textlink="">
      <xdr:nvSpPr>
        <xdr:cNvPr id="272" name="テキスト ボックス 271"/>
        <xdr:cNvSpPr txBox="1"/>
      </xdr:nvSpPr>
      <xdr:spPr>
        <a:xfrm>
          <a:off x="13512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125730</xdr:rowOff>
    </xdr:from>
    <xdr:to>
      <xdr:col>65</xdr:col>
      <xdr:colOff>53975</xdr:colOff>
      <xdr:row>56</xdr:row>
      <xdr:rowOff>55880</xdr:rowOff>
    </xdr:to>
    <xdr:sp macro="" textlink="">
      <xdr:nvSpPr>
        <xdr:cNvPr id="273" name="楕円 272"/>
        <xdr:cNvSpPr/>
      </xdr:nvSpPr>
      <xdr:spPr>
        <a:xfrm>
          <a:off x="12954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66057</xdr:rowOff>
    </xdr:from>
    <xdr:ext cx="762000" cy="259045"/>
    <xdr:sp macro="" textlink="">
      <xdr:nvSpPr>
        <xdr:cNvPr id="274" name="テキスト ボックス 273"/>
        <xdr:cNvSpPr txBox="1"/>
      </xdr:nvSpPr>
      <xdr:spPr>
        <a:xfrm>
          <a:off x="12623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消防業務やごみ処理・し尿処理・火葬場の運営、給食センター運営等の業務を一部事務組合において行っていることから、一部事務組合への負担金が類似団体と比較して大きくなっている。また、平成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年度から上水道事業への高料金対策の繰出を増額したことにより、さらに比率が大きくなっている。</a:t>
          </a: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145288</xdr:rowOff>
    </xdr:to>
    <xdr:cxnSp macro="">
      <xdr:nvCxnSpPr>
        <xdr:cNvPr id="299" name="直線コネクタ 298"/>
        <xdr:cNvCxnSpPr/>
      </xdr:nvCxnSpPr>
      <xdr:spPr>
        <a:xfrm flipV="1">
          <a:off x="16510000" y="5915152"/>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0" name="補助費等最小値テキスト"/>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1" name="直線コネクタ 300"/>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2" name="補助費等最大値テキスト"/>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03" name="直線コネクタ 302"/>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67564</xdr:rowOff>
    </xdr:to>
    <xdr:cxnSp macro="">
      <xdr:nvCxnSpPr>
        <xdr:cNvPr id="304" name="直線コネクタ 303"/>
        <xdr:cNvCxnSpPr/>
      </xdr:nvCxnSpPr>
      <xdr:spPr>
        <a:xfrm flipV="1">
          <a:off x="15671800" y="655066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05" name="補助費等平均値テキスト"/>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6" name="フローチャート: 判断 305"/>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67564</xdr:rowOff>
    </xdr:to>
    <xdr:cxnSp macro="">
      <xdr:nvCxnSpPr>
        <xdr:cNvPr id="307" name="直線コネクタ 306"/>
        <xdr:cNvCxnSpPr/>
      </xdr:nvCxnSpPr>
      <xdr:spPr>
        <a:xfrm>
          <a:off x="14782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08" name="フローチャート: 判断 307"/>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112539</xdr:rowOff>
    </xdr:from>
    <xdr:ext cx="736600" cy="259045"/>
    <xdr:sp macro="" textlink="">
      <xdr:nvSpPr>
        <xdr:cNvPr id="309" name="テキスト ボックス 308"/>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38</xdr:row>
      <xdr:rowOff>35560</xdr:rowOff>
    </xdr:to>
    <xdr:cxnSp macro="">
      <xdr:nvCxnSpPr>
        <xdr:cNvPr id="310" name="直線コネクタ 309"/>
        <xdr:cNvCxnSpPr/>
      </xdr:nvCxnSpPr>
      <xdr:spPr>
        <a:xfrm>
          <a:off x="13893800" y="65460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1" name="フローチャート: 判断 310"/>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12" name="テキスト ボックス 311"/>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62992</xdr:rowOff>
    </xdr:to>
    <xdr:cxnSp macro="">
      <xdr:nvCxnSpPr>
        <xdr:cNvPr id="313" name="直線コネクタ 312"/>
        <xdr:cNvCxnSpPr/>
      </xdr:nvCxnSpPr>
      <xdr:spPr>
        <a:xfrm flipV="1">
          <a:off x="13004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4" name="フローチャート: 判断 313"/>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112539</xdr:rowOff>
    </xdr:from>
    <xdr:ext cx="762000" cy="259045"/>
    <xdr:sp macro="" textlink="">
      <xdr:nvSpPr>
        <xdr:cNvPr id="315" name="テキスト ボックス 314"/>
        <xdr:cNvSpPr txBox="1"/>
      </xdr:nvSpPr>
      <xdr:spPr>
        <a:xfrm>
          <a:off x="13512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16" name="フローチャート: 判断 315"/>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17" name="テキスト ボックス 316"/>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23" name="楕円 322"/>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24" name="補助費等該当値テキスト"/>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5" name="楕円 324"/>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6" name="テキスト ボックス 325"/>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156210</xdr:rowOff>
    </xdr:from>
    <xdr:to>
      <xdr:col>74</xdr:col>
      <xdr:colOff>31750</xdr:colOff>
      <xdr:row>38</xdr:row>
      <xdr:rowOff>86360</xdr:rowOff>
    </xdr:to>
    <xdr:sp macro="" textlink="">
      <xdr:nvSpPr>
        <xdr:cNvPr id="327" name="楕円 326"/>
        <xdr:cNvSpPr/>
      </xdr:nvSpPr>
      <xdr:spPr>
        <a:xfrm>
          <a:off x="1473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71137</xdr:rowOff>
    </xdr:from>
    <xdr:ext cx="762000" cy="259045"/>
    <xdr:sp macro="" textlink="">
      <xdr:nvSpPr>
        <xdr:cNvPr id="328" name="テキスト ボックス 327"/>
        <xdr:cNvSpPr txBox="1"/>
      </xdr:nvSpPr>
      <xdr:spPr>
        <a:xfrm>
          <a:off x="14401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29" name="楕円 328"/>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30" name="テキスト ボックス 329"/>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1" name="楕円 330"/>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2" name="テキスト ボックス 331"/>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過去の大型事業に伴う起債により公債費が高く、この間、平成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年度に独自に策定した財政再建プログラムと</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年度に策定した公債費負担適正化計画に基づき起債の抑制に努め、さらに実質公債費比率が</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％を超えたことから、平成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度に財政健全化計画を策定し、町債の繰上償還など公債費負担の抑制に向けた取り組みを着実に進めてきた。経常収支比率における公債費分は類似団体と比較しても依然として高い水準にあり、また経常一般財源が減少していることから、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年度から増加に転じ、平成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年度はまた減少している。今後も引き続き起債の抑制に努めるとともに、計画的な町債の繰上償還を実施し、公債費負担の抑制に努めていく。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7" name="直線コネクタ 34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8" name="テキスト ボックス 34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9" name="直線コネクタ 34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0" name="テキスト ボックス 34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1" name="直線コネクタ 35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2" name="テキスト ボックス 35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3" name="直線コネクタ 35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4" name="テキスト ボックス 35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5" name="直線コネクタ 35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6" name="テキスト ボックス 35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7" name="直線コネクタ 35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8" name="テキスト ボックス 35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166188</xdr:rowOff>
    </xdr:from>
    <xdr:to>
      <xdr:col>24</xdr:col>
      <xdr:colOff>25400</xdr:colOff>
      <xdr:row>81</xdr:row>
      <xdr:rowOff>99242</xdr:rowOff>
    </xdr:to>
    <xdr:cxnSp macro="">
      <xdr:nvCxnSpPr>
        <xdr:cNvPr id="361" name="直線コネクタ 360"/>
        <xdr:cNvCxnSpPr/>
      </xdr:nvCxnSpPr>
      <xdr:spPr>
        <a:xfrm flipV="1">
          <a:off x="4826000" y="12510588"/>
          <a:ext cx="0" cy="1476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71319</xdr:rowOff>
    </xdr:from>
    <xdr:ext cx="762000" cy="259045"/>
    <xdr:sp macro="" textlink="">
      <xdr:nvSpPr>
        <xdr:cNvPr id="362" name="公債費最小値テキスト"/>
        <xdr:cNvSpPr txBox="1"/>
      </xdr:nvSpPr>
      <xdr:spPr>
        <a:xfrm>
          <a:off x="4914900" y="1395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99242</xdr:rowOff>
    </xdr:from>
    <xdr:to>
      <xdr:col>24</xdr:col>
      <xdr:colOff>114300</xdr:colOff>
      <xdr:row>81</xdr:row>
      <xdr:rowOff>99242</xdr:rowOff>
    </xdr:to>
    <xdr:cxnSp macro="">
      <xdr:nvCxnSpPr>
        <xdr:cNvPr id="363" name="直線コネクタ 362"/>
        <xdr:cNvCxnSpPr/>
      </xdr:nvCxnSpPr>
      <xdr:spPr>
        <a:xfrm>
          <a:off x="4737100" y="1398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81115</xdr:rowOff>
    </xdr:from>
    <xdr:ext cx="762000" cy="259045"/>
    <xdr:sp macro="" textlink="">
      <xdr:nvSpPr>
        <xdr:cNvPr id="364" name="公債費最大値テキスト"/>
        <xdr:cNvSpPr txBox="1"/>
      </xdr:nvSpPr>
      <xdr:spPr>
        <a:xfrm>
          <a:off x="4914900" y="1225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166188</xdr:rowOff>
    </xdr:from>
    <xdr:to>
      <xdr:col>24</xdr:col>
      <xdr:colOff>114300</xdr:colOff>
      <xdr:row>72</xdr:row>
      <xdr:rowOff>166188</xdr:rowOff>
    </xdr:to>
    <xdr:cxnSp macro="">
      <xdr:nvCxnSpPr>
        <xdr:cNvPr id="365" name="直線コネクタ 364"/>
        <xdr:cNvCxnSpPr/>
      </xdr:nvCxnSpPr>
      <xdr:spPr>
        <a:xfrm>
          <a:off x="4737100" y="1251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48623</xdr:rowOff>
    </xdr:from>
    <xdr:to>
      <xdr:col>24</xdr:col>
      <xdr:colOff>25400</xdr:colOff>
      <xdr:row>76</xdr:row>
      <xdr:rowOff>58420</xdr:rowOff>
    </xdr:to>
    <xdr:cxnSp macro="">
      <xdr:nvCxnSpPr>
        <xdr:cNvPr id="366" name="直線コネクタ 365"/>
        <xdr:cNvCxnSpPr/>
      </xdr:nvCxnSpPr>
      <xdr:spPr>
        <a:xfrm flipV="1">
          <a:off x="3987800" y="1307882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110689</xdr:rowOff>
    </xdr:from>
    <xdr:ext cx="762000" cy="259045"/>
    <xdr:sp macro="" textlink="">
      <xdr:nvSpPr>
        <xdr:cNvPr id="367" name="公債費平均値テキスト"/>
        <xdr:cNvSpPr txBox="1"/>
      </xdr:nvSpPr>
      <xdr:spPr>
        <a:xfrm>
          <a:off x="4914900" y="127979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94162</xdr:rowOff>
    </xdr:from>
    <xdr:to>
      <xdr:col>24</xdr:col>
      <xdr:colOff>76200</xdr:colOff>
      <xdr:row>76</xdr:row>
      <xdr:rowOff>24312</xdr:rowOff>
    </xdr:to>
    <xdr:sp macro="" textlink="">
      <xdr:nvSpPr>
        <xdr:cNvPr id="368" name="フローチャート: 判断 367"/>
        <xdr:cNvSpPr/>
      </xdr:nvSpPr>
      <xdr:spPr>
        <a:xfrm>
          <a:off x="47752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68218</xdr:rowOff>
    </xdr:to>
    <xdr:cxnSp macro="">
      <xdr:nvCxnSpPr>
        <xdr:cNvPr id="369" name="直線コネクタ 368"/>
        <xdr:cNvCxnSpPr/>
      </xdr:nvCxnSpPr>
      <xdr:spPr>
        <a:xfrm flipV="1">
          <a:off x="3098800" y="1308862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90896</xdr:rowOff>
    </xdr:from>
    <xdr:to>
      <xdr:col>20</xdr:col>
      <xdr:colOff>38100</xdr:colOff>
      <xdr:row>76</xdr:row>
      <xdr:rowOff>21047</xdr:rowOff>
    </xdr:to>
    <xdr:sp macro="" textlink="">
      <xdr:nvSpPr>
        <xdr:cNvPr id="370" name="フローチャート: 判断 369"/>
        <xdr:cNvSpPr/>
      </xdr:nvSpPr>
      <xdr:spPr>
        <a:xfrm>
          <a:off x="3937000" y="129496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31223</xdr:rowOff>
    </xdr:from>
    <xdr:ext cx="736600" cy="259045"/>
    <xdr:sp macro="" textlink="">
      <xdr:nvSpPr>
        <xdr:cNvPr id="371" name="テキスト ボックス 370"/>
        <xdr:cNvSpPr txBox="1"/>
      </xdr:nvSpPr>
      <xdr:spPr>
        <a:xfrm>
          <a:off x="3606800" y="12718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48623</xdr:rowOff>
    </xdr:from>
    <xdr:to>
      <xdr:col>15</xdr:col>
      <xdr:colOff>98425</xdr:colOff>
      <xdr:row>76</xdr:row>
      <xdr:rowOff>68218</xdr:rowOff>
    </xdr:to>
    <xdr:cxnSp macro="">
      <xdr:nvCxnSpPr>
        <xdr:cNvPr id="372" name="直線コネクタ 371"/>
        <xdr:cNvCxnSpPr/>
      </xdr:nvCxnSpPr>
      <xdr:spPr>
        <a:xfrm>
          <a:off x="2209800" y="130788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77833</xdr:rowOff>
    </xdr:from>
    <xdr:to>
      <xdr:col>15</xdr:col>
      <xdr:colOff>149225</xdr:colOff>
      <xdr:row>76</xdr:row>
      <xdr:rowOff>7984</xdr:rowOff>
    </xdr:to>
    <xdr:sp macro="" textlink="">
      <xdr:nvSpPr>
        <xdr:cNvPr id="373" name="フローチャート: 判断 372"/>
        <xdr:cNvSpPr/>
      </xdr:nvSpPr>
      <xdr:spPr>
        <a:xfrm>
          <a:off x="3048000" y="12936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18160</xdr:rowOff>
    </xdr:from>
    <xdr:ext cx="762000" cy="259045"/>
    <xdr:sp macro="" textlink="">
      <xdr:nvSpPr>
        <xdr:cNvPr id="374" name="テキスト ボックス 373"/>
        <xdr:cNvSpPr txBox="1"/>
      </xdr:nvSpPr>
      <xdr:spPr>
        <a:xfrm>
          <a:off x="2717800" y="1270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48623</xdr:rowOff>
    </xdr:from>
    <xdr:to>
      <xdr:col>11</xdr:col>
      <xdr:colOff>9525</xdr:colOff>
      <xdr:row>76</xdr:row>
      <xdr:rowOff>94343</xdr:rowOff>
    </xdr:to>
    <xdr:cxnSp macro="">
      <xdr:nvCxnSpPr>
        <xdr:cNvPr id="375" name="直線コネクタ 374"/>
        <xdr:cNvCxnSpPr/>
      </xdr:nvCxnSpPr>
      <xdr:spPr>
        <a:xfrm flipV="1">
          <a:off x="1320800" y="1307882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45176</xdr:rowOff>
    </xdr:from>
    <xdr:to>
      <xdr:col>11</xdr:col>
      <xdr:colOff>60325</xdr:colOff>
      <xdr:row>75</xdr:row>
      <xdr:rowOff>146776</xdr:rowOff>
    </xdr:to>
    <xdr:sp macro="" textlink="">
      <xdr:nvSpPr>
        <xdr:cNvPr id="376" name="フローチャート: 判断 375"/>
        <xdr:cNvSpPr/>
      </xdr:nvSpPr>
      <xdr:spPr>
        <a:xfrm>
          <a:off x="2159000" y="129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156953</xdr:rowOff>
    </xdr:from>
    <xdr:ext cx="762000" cy="259045"/>
    <xdr:sp macro="" textlink="">
      <xdr:nvSpPr>
        <xdr:cNvPr id="377" name="テキスト ボックス 376"/>
        <xdr:cNvSpPr txBox="1"/>
      </xdr:nvSpPr>
      <xdr:spPr>
        <a:xfrm>
          <a:off x="1828800" y="1267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97427</xdr:rowOff>
    </xdr:from>
    <xdr:to>
      <xdr:col>6</xdr:col>
      <xdr:colOff>171450</xdr:colOff>
      <xdr:row>76</xdr:row>
      <xdr:rowOff>27577</xdr:rowOff>
    </xdr:to>
    <xdr:sp macro="" textlink="">
      <xdr:nvSpPr>
        <xdr:cNvPr id="378" name="フローチャート: 判断 377"/>
        <xdr:cNvSpPr/>
      </xdr:nvSpPr>
      <xdr:spPr>
        <a:xfrm>
          <a:off x="1270000" y="1295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37754</xdr:rowOff>
    </xdr:from>
    <xdr:ext cx="762000" cy="259045"/>
    <xdr:sp macro="" textlink="">
      <xdr:nvSpPr>
        <xdr:cNvPr id="379" name="テキスト ボックス 378"/>
        <xdr:cNvSpPr txBox="1"/>
      </xdr:nvSpPr>
      <xdr:spPr>
        <a:xfrm>
          <a:off x="939800" y="12725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169273</xdr:rowOff>
    </xdr:from>
    <xdr:to>
      <xdr:col>24</xdr:col>
      <xdr:colOff>76200</xdr:colOff>
      <xdr:row>76</xdr:row>
      <xdr:rowOff>99423</xdr:rowOff>
    </xdr:to>
    <xdr:sp macro="" textlink="">
      <xdr:nvSpPr>
        <xdr:cNvPr id="385" name="楕円 384"/>
        <xdr:cNvSpPr/>
      </xdr:nvSpPr>
      <xdr:spPr>
        <a:xfrm>
          <a:off x="4775200" y="130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141350</xdr:rowOff>
    </xdr:from>
    <xdr:ext cx="762000" cy="259045"/>
    <xdr:sp macro="" textlink="">
      <xdr:nvSpPr>
        <xdr:cNvPr id="386" name="公債費該当値テキスト"/>
        <xdr:cNvSpPr txBox="1"/>
      </xdr:nvSpPr>
      <xdr:spPr>
        <a:xfrm>
          <a:off x="4914900" y="1300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7" name="楕円 386"/>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93997</xdr:rowOff>
    </xdr:from>
    <xdr:ext cx="736600" cy="259045"/>
    <xdr:sp macro="" textlink="">
      <xdr:nvSpPr>
        <xdr:cNvPr id="388" name="テキスト ボックス 387"/>
        <xdr:cNvSpPr txBox="1"/>
      </xdr:nvSpPr>
      <xdr:spPr>
        <a:xfrm>
          <a:off x="3606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17418</xdr:rowOff>
    </xdr:from>
    <xdr:to>
      <xdr:col>15</xdr:col>
      <xdr:colOff>149225</xdr:colOff>
      <xdr:row>76</xdr:row>
      <xdr:rowOff>119018</xdr:rowOff>
    </xdr:to>
    <xdr:sp macro="" textlink="">
      <xdr:nvSpPr>
        <xdr:cNvPr id="389" name="楕円 388"/>
        <xdr:cNvSpPr/>
      </xdr:nvSpPr>
      <xdr:spPr>
        <a:xfrm>
          <a:off x="3048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103795</xdr:rowOff>
    </xdr:from>
    <xdr:ext cx="762000" cy="259045"/>
    <xdr:sp macro="" textlink="">
      <xdr:nvSpPr>
        <xdr:cNvPr id="390" name="テキスト ボックス 389"/>
        <xdr:cNvSpPr txBox="1"/>
      </xdr:nvSpPr>
      <xdr:spPr>
        <a:xfrm>
          <a:off x="2717800" y="1313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169273</xdr:rowOff>
    </xdr:from>
    <xdr:to>
      <xdr:col>11</xdr:col>
      <xdr:colOff>60325</xdr:colOff>
      <xdr:row>76</xdr:row>
      <xdr:rowOff>99423</xdr:rowOff>
    </xdr:to>
    <xdr:sp macro="" textlink="">
      <xdr:nvSpPr>
        <xdr:cNvPr id="391" name="楕円 390"/>
        <xdr:cNvSpPr/>
      </xdr:nvSpPr>
      <xdr:spPr>
        <a:xfrm>
          <a:off x="2159000" y="130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84200</xdr:rowOff>
    </xdr:from>
    <xdr:ext cx="762000" cy="259045"/>
    <xdr:sp macro="" textlink="">
      <xdr:nvSpPr>
        <xdr:cNvPr id="392" name="テキスト ボックス 391"/>
        <xdr:cNvSpPr txBox="1"/>
      </xdr:nvSpPr>
      <xdr:spPr>
        <a:xfrm>
          <a:off x="1828800" y="13114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43543</xdr:rowOff>
    </xdr:from>
    <xdr:to>
      <xdr:col>6</xdr:col>
      <xdr:colOff>171450</xdr:colOff>
      <xdr:row>76</xdr:row>
      <xdr:rowOff>145143</xdr:rowOff>
    </xdr:to>
    <xdr:sp macro="" textlink="">
      <xdr:nvSpPr>
        <xdr:cNvPr id="393" name="楕円 392"/>
        <xdr:cNvSpPr/>
      </xdr:nvSpPr>
      <xdr:spPr>
        <a:xfrm>
          <a:off x="1270000" y="130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129920</xdr:rowOff>
    </xdr:from>
    <xdr:ext cx="762000" cy="259045"/>
    <xdr:sp macro="" textlink="">
      <xdr:nvSpPr>
        <xdr:cNvPr id="394" name="テキスト ボックス 393"/>
        <xdr:cNvSpPr txBox="1"/>
      </xdr:nvSpPr>
      <xdr:spPr>
        <a:xfrm>
          <a:off x="9398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は退職手当組合への精算負担金納付に伴い比率が増加したものの、この間、給与の削減による人件費の抑制、行財政改革、事務事業の見直しや経常経費の抑制、団体補助金の削減等を進めてきており、平年ベースでは、比率は類似団体と比較して低い水準で推移してきた。しかしながら、賃金等の増加や各種システム導入に伴うランニングコストの増加などにより物件費が増加傾向にあり、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年度は類似団体とほぼ同水準、平成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年度は増加、平成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年度は減少と増減を繰り返しながら推移している。今後も、引き続き事務事業の見直し・効率化を図り、物件費をはじめとする経常経費の抑制に努めていく。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9" name="直線コネクタ 408"/>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0" name="テキスト ボックス 409"/>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1" name="直線コネクタ 410"/>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2" name="テキスト ボックス 411"/>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3" name="直線コネクタ 412"/>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4" name="テキスト ボックス 413"/>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5" name="直線コネクタ 414"/>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6" name="テキスト ボックス 415"/>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7" name="直線コネクタ 416"/>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8" name="テキスト ボックス 417"/>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9" name="直線コネクタ 418"/>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0" name="テキスト ボックス 419"/>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148227</xdr:rowOff>
    </xdr:from>
    <xdr:to>
      <xdr:col>82</xdr:col>
      <xdr:colOff>107950</xdr:colOff>
      <xdr:row>81</xdr:row>
      <xdr:rowOff>112305</xdr:rowOff>
    </xdr:to>
    <xdr:cxnSp macro="">
      <xdr:nvCxnSpPr>
        <xdr:cNvPr id="424" name="直線コネクタ 423"/>
        <xdr:cNvCxnSpPr/>
      </xdr:nvCxnSpPr>
      <xdr:spPr>
        <a:xfrm flipV="1">
          <a:off x="16510000" y="12664077"/>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84382</xdr:rowOff>
    </xdr:from>
    <xdr:ext cx="762000" cy="259045"/>
    <xdr:sp macro="" textlink="">
      <xdr:nvSpPr>
        <xdr:cNvPr id="425" name="公債費以外最小値テキスト"/>
        <xdr:cNvSpPr txBox="1"/>
      </xdr:nvSpPr>
      <xdr:spPr>
        <a:xfrm>
          <a:off x="16598900" y="13971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112305</xdr:rowOff>
    </xdr:from>
    <xdr:to>
      <xdr:col>82</xdr:col>
      <xdr:colOff>196850</xdr:colOff>
      <xdr:row>81</xdr:row>
      <xdr:rowOff>112305</xdr:rowOff>
    </xdr:to>
    <xdr:cxnSp macro="">
      <xdr:nvCxnSpPr>
        <xdr:cNvPr id="426" name="直線コネクタ 425"/>
        <xdr:cNvCxnSpPr/>
      </xdr:nvCxnSpPr>
      <xdr:spPr>
        <a:xfrm>
          <a:off x="16421100" y="1399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63154</xdr:rowOff>
    </xdr:from>
    <xdr:ext cx="762000" cy="259045"/>
    <xdr:sp macro="" textlink="">
      <xdr:nvSpPr>
        <xdr:cNvPr id="427" name="公債費以外最大値テキスト"/>
        <xdr:cNvSpPr txBox="1"/>
      </xdr:nvSpPr>
      <xdr:spPr>
        <a:xfrm>
          <a:off x="16598900" y="1240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148227</xdr:rowOff>
    </xdr:from>
    <xdr:to>
      <xdr:col>82</xdr:col>
      <xdr:colOff>196850</xdr:colOff>
      <xdr:row>73</xdr:row>
      <xdr:rowOff>148227</xdr:rowOff>
    </xdr:to>
    <xdr:cxnSp macro="">
      <xdr:nvCxnSpPr>
        <xdr:cNvPr id="428" name="直線コネクタ 427"/>
        <xdr:cNvCxnSpPr/>
      </xdr:nvCxnSpPr>
      <xdr:spPr>
        <a:xfrm>
          <a:off x="16421100" y="1266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69850</xdr:rowOff>
    </xdr:to>
    <xdr:cxnSp macro="">
      <xdr:nvCxnSpPr>
        <xdr:cNvPr id="429" name="直線コネクタ 428"/>
        <xdr:cNvCxnSpPr/>
      </xdr:nvCxnSpPr>
      <xdr:spPr>
        <a:xfrm flipV="1">
          <a:off x="15671800" y="135915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158041</xdr:rowOff>
    </xdr:from>
    <xdr:ext cx="762000" cy="259045"/>
    <xdr:sp macro="" textlink="">
      <xdr:nvSpPr>
        <xdr:cNvPr id="430" name="公債費以外平均値テキスト"/>
        <xdr:cNvSpPr txBox="1"/>
      </xdr:nvSpPr>
      <xdr:spPr>
        <a:xfrm>
          <a:off x="16598900" y="1335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141514</xdr:rowOff>
    </xdr:from>
    <xdr:to>
      <xdr:col>82</xdr:col>
      <xdr:colOff>158750</xdr:colOff>
      <xdr:row>79</xdr:row>
      <xdr:rowOff>71664</xdr:rowOff>
    </xdr:to>
    <xdr:sp macro="" textlink="">
      <xdr:nvSpPr>
        <xdr:cNvPr id="431" name="フローチャート: 判断 430"/>
        <xdr:cNvSpPr/>
      </xdr:nvSpPr>
      <xdr:spPr>
        <a:xfrm>
          <a:off x="164592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69850</xdr:rowOff>
    </xdr:to>
    <xdr:cxnSp macro="">
      <xdr:nvCxnSpPr>
        <xdr:cNvPr id="432" name="直線コネクタ 431"/>
        <xdr:cNvCxnSpPr/>
      </xdr:nvCxnSpPr>
      <xdr:spPr>
        <a:xfrm>
          <a:off x="14782800" y="1350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121920</xdr:rowOff>
    </xdr:from>
    <xdr:to>
      <xdr:col>78</xdr:col>
      <xdr:colOff>120650</xdr:colOff>
      <xdr:row>79</xdr:row>
      <xdr:rowOff>52070</xdr:rowOff>
    </xdr:to>
    <xdr:sp macro="" textlink="">
      <xdr:nvSpPr>
        <xdr:cNvPr id="433" name="フローチャート: 判断 432"/>
        <xdr:cNvSpPr/>
      </xdr:nvSpPr>
      <xdr:spPr>
        <a:xfrm>
          <a:off x="15621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62247</xdr:rowOff>
    </xdr:from>
    <xdr:ext cx="736600" cy="259045"/>
    <xdr:sp macro="" textlink="">
      <xdr:nvSpPr>
        <xdr:cNvPr id="434" name="テキスト ボックス 433"/>
        <xdr:cNvSpPr txBox="1"/>
      </xdr:nvSpPr>
      <xdr:spPr>
        <a:xfrm>
          <a:off x="15290800" y="1326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42092</xdr:rowOff>
    </xdr:from>
    <xdr:to>
      <xdr:col>73</xdr:col>
      <xdr:colOff>180975</xdr:colOff>
      <xdr:row>78</xdr:row>
      <xdr:rowOff>127000</xdr:rowOff>
    </xdr:to>
    <xdr:cxnSp macro="">
      <xdr:nvCxnSpPr>
        <xdr:cNvPr id="435" name="直線コネクタ 434"/>
        <xdr:cNvCxnSpPr/>
      </xdr:nvCxnSpPr>
      <xdr:spPr>
        <a:xfrm>
          <a:off x="13893800" y="1341519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79466</xdr:rowOff>
    </xdr:from>
    <xdr:to>
      <xdr:col>74</xdr:col>
      <xdr:colOff>31750</xdr:colOff>
      <xdr:row>79</xdr:row>
      <xdr:rowOff>9616</xdr:rowOff>
    </xdr:to>
    <xdr:sp macro="" textlink="">
      <xdr:nvSpPr>
        <xdr:cNvPr id="436" name="フローチャート: 判断 435"/>
        <xdr:cNvSpPr/>
      </xdr:nvSpPr>
      <xdr:spPr>
        <a:xfrm>
          <a:off x="14732000" y="13452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165843</xdr:rowOff>
    </xdr:from>
    <xdr:ext cx="762000" cy="259045"/>
    <xdr:sp macro="" textlink="">
      <xdr:nvSpPr>
        <xdr:cNvPr id="437" name="テキスト ボックス 436"/>
        <xdr:cNvSpPr txBox="1"/>
      </xdr:nvSpPr>
      <xdr:spPr>
        <a:xfrm>
          <a:off x="14401800" y="135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161289</xdr:rowOff>
    </xdr:from>
    <xdr:to>
      <xdr:col>69</xdr:col>
      <xdr:colOff>92075</xdr:colOff>
      <xdr:row>78</xdr:row>
      <xdr:rowOff>42092</xdr:rowOff>
    </xdr:to>
    <xdr:cxnSp macro="">
      <xdr:nvCxnSpPr>
        <xdr:cNvPr id="438" name="直線コネクタ 437"/>
        <xdr:cNvCxnSpPr/>
      </xdr:nvCxnSpPr>
      <xdr:spPr>
        <a:xfrm>
          <a:off x="13004800" y="13362939"/>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53339</xdr:rowOff>
    </xdr:from>
    <xdr:to>
      <xdr:col>69</xdr:col>
      <xdr:colOff>142875</xdr:colOff>
      <xdr:row>78</xdr:row>
      <xdr:rowOff>154939</xdr:rowOff>
    </xdr:to>
    <xdr:sp macro="" textlink="">
      <xdr:nvSpPr>
        <xdr:cNvPr id="439" name="フローチャート: 判断 438"/>
        <xdr:cNvSpPr/>
      </xdr:nvSpPr>
      <xdr:spPr>
        <a:xfrm>
          <a:off x="13843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139716</xdr:rowOff>
    </xdr:from>
    <xdr:ext cx="762000" cy="259045"/>
    <xdr:sp macro="" textlink="">
      <xdr:nvSpPr>
        <xdr:cNvPr id="440" name="テキスト ボックス 439"/>
        <xdr:cNvSpPr txBox="1"/>
      </xdr:nvSpPr>
      <xdr:spPr>
        <a:xfrm>
          <a:off x="13512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33745</xdr:rowOff>
    </xdr:from>
    <xdr:to>
      <xdr:col>65</xdr:col>
      <xdr:colOff>53975</xdr:colOff>
      <xdr:row>78</xdr:row>
      <xdr:rowOff>135345</xdr:rowOff>
    </xdr:to>
    <xdr:sp macro="" textlink="">
      <xdr:nvSpPr>
        <xdr:cNvPr id="441" name="フローチャート: 判断 440"/>
        <xdr:cNvSpPr/>
      </xdr:nvSpPr>
      <xdr:spPr>
        <a:xfrm>
          <a:off x="12954000" y="134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120122</xdr:rowOff>
    </xdr:from>
    <xdr:ext cx="762000" cy="259045"/>
    <xdr:sp macro="" textlink="">
      <xdr:nvSpPr>
        <xdr:cNvPr id="442" name="テキスト ボックス 441"/>
        <xdr:cNvSpPr txBox="1"/>
      </xdr:nvSpPr>
      <xdr:spPr>
        <a:xfrm>
          <a:off x="12623800" y="1349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48" name="楕円 447"/>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49" name="公債費以外該当値テキスト"/>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19050</xdr:rowOff>
    </xdr:from>
    <xdr:to>
      <xdr:col>78</xdr:col>
      <xdr:colOff>120650</xdr:colOff>
      <xdr:row>79</xdr:row>
      <xdr:rowOff>120650</xdr:rowOff>
    </xdr:to>
    <xdr:sp macro="" textlink="">
      <xdr:nvSpPr>
        <xdr:cNvPr id="450" name="楕円 449"/>
        <xdr:cNvSpPr/>
      </xdr:nvSpPr>
      <xdr:spPr>
        <a:xfrm>
          <a:off x="15621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105427</xdr:rowOff>
    </xdr:from>
    <xdr:ext cx="736600" cy="259045"/>
    <xdr:sp macro="" textlink="">
      <xdr:nvSpPr>
        <xdr:cNvPr id="451" name="テキスト ボックス 450"/>
        <xdr:cNvSpPr txBox="1"/>
      </xdr:nvSpPr>
      <xdr:spPr>
        <a:xfrm>
          <a:off x="15290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2" name="楕円 451"/>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16527</xdr:rowOff>
    </xdr:from>
    <xdr:ext cx="762000" cy="259045"/>
    <xdr:sp macro="" textlink="">
      <xdr:nvSpPr>
        <xdr:cNvPr id="453" name="テキスト ボックス 452"/>
        <xdr:cNvSpPr txBox="1"/>
      </xdr:nvSpPr>
      <xdr:spPr>
        <a:xfrm>
          <a:off x="14401800" y="1321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162742</xdr:rowOff>
    </xdr:from>
    <xdr:to>
      <xdr:col>69</xdr:col>
      <xdr:colOff>142875</xdr:colOff>
      <xdr:row>78</xdr:row>
      <xdr:rowOff>92892</xdr:rowOff>
    </xdr:to>
    <xdr:sp macro="" textlink="">
      <xdr:nvSpPr>
        <xdr:cNvPr id="454" name="楕円 453"/>
        <xdr:cNvSpPr/>
      </xdr:nvSpPr>
      <xdr:spPr>
        <a:xfrm>
          <a:off x="138430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103069</xdr:rowOff>
    </xdr:from>
    <xdr:ext cx="762000" cy="259045"/>
    <xdr:sp macro="" textlink="">
      <xdr:nvSpPr>
        <xdr:cNvPr id="455" name="テキスト ボックス 454"/>
        <xdr:cNvSpPr txBox="1"/>
      </xdr:nvSpPr>
      <xdr:spPr>
        <a:xfrm>
          <a:off x="13512800" y="131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6" name="楕円 455"/>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57" name="テキスト ボックス 456"/>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29830</xdr:rowOff>
    </xdr:from>
    <xdr:to>
      <xdr:col>29</xdr:col>
      <xdr:colOff>127000</xdr:colOff>
      <xdr:row>20</xdr:row>
      <xdr:rowOff>107664</xdr:rowOff>
    </xdr:to>
    <xdr:cxnSp macro="">
      <xdr:nvCxnSpPr>
        <xdr:cNvPr id="43" name="直線コネクタ 42"/>
        <xdr:cNvCxnSpPr/>
      </xdr:nvCxnSpPr>
      <xdr:spPr bwMode="auto">
        <a:xfrm flipV="1">
          <a:off x="5651500" y="2134855"/>
          <a:ext cx="0" cy="144943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79741</xdr:rowOff>
    </xdr:from>
    <xdr:ext cx="762000" cy="259045"/>
    <xdr:sp macro="" textlink="">
      <xdr:nvSpPr>
        <xdr:cNvPr id="44" name="人口1人当たり決算額の推移最小値テキスト130"/>
        <xdr:cNvSpPr txBox="1"/>
      </xdr:nvSpPr>
      <xdr:spPr>
        <a:xfrm>
          <a:off x="5740400" y="355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107664</xdr:rowOff>
    </xdr:from>
    <xdr:to>
      <xdr:col>30</xdr:col>
      <xdr:colOff>25400</xdr:colOff>
      <xdr:row>20</xdr:row>
      <xdr:rowOff>107664</xdr:rowOff>
    </xdr:to>
    <xdr:cxnSp macro="">
      <xdr:nvCxnSpPr>
        <xdr:cNvPr id="45" name="直線コネクタ 44"/>
        <xdr:cNvCxnSpPr/>
      </xdr:nvCxnSpPr>
      <xdr:spPr bwMode="auto">
        <a:xfrm>
          <a:off x="5562600" y="35842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116207</xdr:rowOff>
    </xdr:from>
    <xdr:ext cx="762000" cy="259045"/>
    <xdr:sp macro="" textlink="">
      <xdr:nvSpPr>
        <xdr:cNvPr id="46" name="人口1人当たり決算額の推移最大値テキスト130"/>
        <xdr:cNvSpPr txBox="1"/>
      </xdr:nvSpPr>
      <xdr:spPr>
        <a:xfrm>
          <a:off x="5740400" y="1878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29830</xdr:rowOff>
    </xdr:from>
    <xdr:to>
      <xdr:col>30</xdr:col>
      <xdr:colOff>25400</xdr:colOff>
      <xdr:row>12</xdr:row>
      <xdr:rowOff>29830</xdr:rowOff>
    </xdr:to>
    <xdr:cxnSp macro="">
      <xdr:nvCxnSpPr>
        <xdr:cNvPr id="47" name="直線コネクタ 46"/>
        <xdr:cNvCxnSpPr/>
      </xdr:nvCxnSpPr>
      <xdr:spPr bwMode="auto">
        <a:xfrm>
          <a:off x="5562600" y="21348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86861</xdr:rowOff>
    </xdr:from>
    <xdr:to>
      <xdr:col>29</xdr:col>
      <xdr:colOff>127000</xdr:colOff>
      <xdr:row>17</xdr:row>
      <xdr:rowOff>99470</xdr:rowOff>
    </xdr:to>
    <xdr:cxnSp macro="">
      <xdr:nvCxnSpPr>
        <xdr:cNvPr id="48" name="直線コネクタ 47"/>
        <xdr:cNvCxnSpPr/>
      </xdr:nvCxnSpPr>
      <xdr:spPr bwMode="auto">
        <a:xfrm flipV="1">
          <a:off x="5003800" y="3049136"/>
          <a:ext cx="647700" cy="1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71638</xdr:rowOff>
    </xdr:from>
    <xdr:ext cx="762000" cy="259045"/>
    <xdr:sp macro="" textlink="">
      <xdr:nvSpPr>
        <xdr:cNvPr id="49" name="人口1人当たり決算額の推移平均値テキスト130"/>
        <xdr:cNvSpPr txBox="1"/>
      </xdr:nvSpPr>
      <xdr:spPr>
        <a:xfrm>
          <a:off x="5740400" y="3033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41584</xdr:rowOff>
    </xdr:from>
    <xdr:to>
      <xdr:col>29</xdr:col>
      <xdr:colOff>177800</xdr:colOff>
      <xdr:row>17</xdr:row>
      <xdr:rowOff>143184</xdr:rowOff>
    </xdr:to>
    <xdr:sp macro="" textlink="">
      <xdr:nvSpPr>
        <xdr:cNvPr id="50" name="フローチャート: 判断 49"/>
        <xdr:cNvSpPr/>
      </xdr:nvSpPr>
      <xdr:spPr bwMode="auto">
        <a:xfrm>
          <a:off x="5600700" y="3003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99470</xdr:rowOff>
    </xdr:from>
    <xdr:to>
      <xdr:col>26</xdr:col>
      <xdr:colOff>50800</xdr:colOff>
      <xdr:row>17</xdr:row>
      <xdr:rowOff>170556</xdr:rowOff>
    </xdr:to>
    <xdr:cxnSp macro="">
      <xdr:nvCxnSpPr>
        <xdr:cNvPr id="51" name="直線コネクタ 50"/>
        <xdr:cNvCxnSpPr/>
      </xdr:nvCxnSpPr>
      <xdr:spPr bwMode="auto">
        <a:xfrm flipV="1">
          <a:off x="4305300" y="3061745"/>
          <a:ext cx="698500" cy="71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57915</xdr:rowOff>
    </xdr:from>
    <xdr:to>
      <xdr:col>26</xdr:col>
      <xdr:colOff>101600</xdr:colOff>
      <xdr:row>17</xdr:row>
      <xdr:rowOff>159515</xdr:rowOff>
    </xdr:to>
    <xdr:sp macro="" textlink="">
      <xdr:nvSpPr>
        <xdr:cNvPr id="52" name="フローチャート: 判断 51"/>
        <xdr:cNvSpPr/>
      </xdr:nvSpPr>
      <xdr:spPr bwMode="auto">
        <a:xfrm>
          <a:off x="4953000" y="3020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144292</xdr:rowOff>
    </xdr:from>
    <xdr:ext cx="736600" cy="259045"/>
    <xdr:sp macro="" textlink="">
      <xdr:nvSpPr>
        <xdr:cNvPr id="53" name="テキスト ボックス 52"/>
        <xdr:cNvSpPr txBox="1"/>
      </xdr:nvSpPr>
      <xdr:spPr>
        <a:xfrm>
          <a:off x="4622800" y="310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170556</xdr:rowOff>
    </xdr:from>
    <xdr:to>
      <xdr:col>22</xdr:col>
      <xdr:colOff>114300</xdr:colOff>
      <xdr:row>18</xdr:row>
      <xdr:rowOff>39349</xdr:rowOff>
    </xdr:to>
    <xdr:cxnSp macro="">
      <xdr:nvCxnSpPr>
        <xdr:cNvPr id="54" name="直線コネクタ 53"/>
        <xdr:cNvCxnSpPr/>
      </xdr:nvCxnSpPr>
      <xdr:spPr bwMode="auto">
        <a:xfrm flipV="1">
          <a:off x="3606800" y="3132831"/>
          <a:ext cx="698500" cy="40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86728</xdr:rowOff>
    </xdr:from>
    <xdr:to>
      <xdr:col>22</xdr:col>
      <xdr:colOff>165100</xdr:colOff>
      <xdr:row>18</xdr:row>
      <xdr:rowOff>16878</xdr:rowOff>
    </xdr:to>
    <xdr:sp macro="" textlink="">
      <xdr:nvSpPr>
        <xdr:cNvPr id="55" name="フローチャート: 判断 54"/>
        <xdr:cNvSpPr/>
      </xdr:nvSpPr>
      <xdr:spPr bwMode="auto">
        <a:xfrm>
          <a:off x="4254500" y="304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27055</xdr:rowOff>
    </xdr:from>
    <xdr:ext cx="762000" cy="259045"/>
    <xdr:sp macro="" textlink="">
      <xdr:nvSpPr>
        <xdr:cNvPr id="56" name="テキスト ボックス 55"/>
        <xdr:cNvSpPr txBox="1"/>
      </xdr:nvSpPr>
      <xdr:spPr>
        <a:xfrm>
          <a:off x="3924300" y="281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39349</xdr:rowOff>
    </xdr:from>
    <xdr:to>
      <xdr:col>18</xdr:col>
      <xdr:colOff>177800</xdr:colOff>
      <xdr:row>18</xdr:row>
      <xdr:rowOff>74864</xdr:rowOff>
    </xdr:to>
    <xdr:cxnSp macro="">
      <xdr:nvCxnSpPr>
        <xdr:cNvPr id="57" name="直線コネクタ 56"/>
        <xdr:cNvCxnSpPr/>
      </xdr:nvCxnSpPr>
      <xdr:spPr bwMode="auto">
        <a:xfrm flipV="1">
          <a:off x="2908300" y="3173074"/>
          <a:ext cx="698500" cy="35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104485</xdr:rowOff>
    </xdr:from>
    <xdr:to>
      <xdr:col>19</xdr:col>
      <xdr:colOff>38100</xdr:colOff>
      <xdr:row>18</xdr:row>
      <xdr:rowOff>34635</xdr:rowOff>
    </xdr:to>
    <xdr:sp macro="" textlink="">
      <xdr:nvSpPr>
        <xdr:cNvPr id="58" name="フローチャート: 判断 57"/>
        <xdr:cNvSpPr/>
      </xdr:nvSpPr>
      <xdr:spPr bwMode="auto">
        <a:xfrm>
          <a:off x="3556000" y="306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44812</xdr:rowOff>
    </xdr:from>
    <xdr:ext cx="762000" cy="259045"/>
    <xdr:sp macro="" textlink="">
      <xdr:nvSpPr>
        <xdr:cNvPr id="59" name="テキスト ボックス 58"/>
        <xdr:cNvSpPr txBox="1"/>
      </xdr:nvSpPr>
      <xdr:spPr>
        <a:xfrm>
          <a:off x="3225800" y="283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154211</xdr:rowOff>
    </xdr:from>
    <xdr:to>
      <xdr:col>15</xdr:col>
      <xdr:colOff>101600</xdr:colOff>
      <xdr:row>18</xdr:row>
      <xdr:rowOff>84361</xdr:rowOff>
    </xdr:to>
    <xdr:sp macro="" textlink="">
      <xdr:nvSpPr>
        <xdr:cNvPr id="60" name="フローチャート: 判断 59"/>
        <xdr:cNvSpPr/>
      </xdr:nvSpPr>
      <xdr:spPr bwMode="auto">
        <a:xfrm>
          <a:off x="2857500" y="3116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94538</xdr:rowOff>
    </xdr:from>
    <xdr:ext cx="762000" cy="259045"/>
    <xdr:sp macro="" textlink="">
      <xdr:nvSpPr>
        <xdr:cNvPr id="61" name="テキスト ボックス 60"/>
        <xdr:cNvSpPr txBox="1"/>
      </xdr:nvSpPr>
      <xdr:spPr>
        <a:xfrm>
          <a:off x="2527300" y="2885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36061</xdr:rowOff>
    </xdr:from>
    <xdr:to>
      <xdr:col>29</xdr:col>
      <xdr:colOff>177800</xdr:colOff>
      <xdr:row>17</xdr:row>
      <xdr:rowOff>137661</xdr:rowOff>
    </xdr:to>
    <xdr:sp macro="" textlink="">
      <xdr:nvSpPr>
        <xdr:cNvPr id="67" name="楕円 66"/>
        <xdr:cNvSpPr/>
      </xdr:nvSpPr>
      <xdr:spPr bwMode="auto">
        <a:xfrm>
          <a:off x="5600700" y="2998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52588</xdr:rowOff>
    </xdr:from>
    <xdr:ext cx="762000" cy="259045"/>
    <xdr:sp macro="" textlink="">
      <xdr:nvSpPr>
        <xdr:cNvPr id="68" name="人口1人当たり決算額の推移該当値テキスト130"/>
        <xdr:cNvSpPr txBox="1"/>
      </xdr:nvSpPr>
      <xdr:spPr>
        <a:xfrm>
          <a:off x="5740400" y="284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48670</xdr:rowOff>
    </xdr:from>
    <xdr:to>
      <xdr:col>26</xdr:col>
      <xdr:colOff>101600</xdr:colOff>
      <xdr:row>17</xdr:row>
      <xdr:rowOff>150270</xdr:rowOff>
    </xdr:to>
    <xdr:sp macro="" textlink="">
      <xdr:nvSpPr>
        <xdr:cNvPr id="69" name="楕円 68"/>
        <xdr:cNvSpPr/>
      </xdr:nvSpPr>
      <xdr:spPr bwMode="auto">
        <a:xfrm>
          <a:off x="4953000" y="3010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160447</xdr:rowOff>
    </xdr:from>
    <xdr:ext cx="736600" cy="259045"/>
    <xdr:sp macro="" textlink="">
      <xdr:nvSpPr>
        <xdr:cNvPr id="70" name="テキスト ボックス 69"/>
        <xdr:cNvSpPr txBox="1"/>
      </xdr:nvSpPr>
      <xdr:spPr>
        <a:xfrm>
          <a:off x="4622800" y="2779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119756</xdr:rowOff>
    </xdr:from>
    <xdr:to>
      <xdr:col>22</xdr:col>
      <xdr:colOff>165100</xdr:colOff>
      <xdr:row>18</xdr:row>
      <xdr:rowOff>49906</xdr:rowOff>
    </xdr:to>
    <xdr:sp macro="" textlink="">
      <xdr:nvSpPr>
        <xdr:cNvPr id="71" name="楕円 70"/>
        <xdr:cNvSpPr/>
      </xdr:nvSpPr>
      <xdr:spPr bwMode="auto">
        <a:xfrm>
          <a:off x="4254500" y="308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34683</xdr:rowOff>
    </xdr:from>
    <xdr:ext cx="762000" cy="259045"/>
    <xdr:sp macro="" textlink="">
      <xdr:nvSpPr>
        <xdr:cNvPr id="72" name="テキスト ボックス 71"/>
        <xdr:cNvSpPr txBox="1"/>
      </xdr:nvSpPr>
      <xdr:spPr>
        <a:xfrm>
          <a:off x="3924300" y="316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159999</xdr:rowOff>
    </xdr:from>
    <xdr:to>
      <xdr:col>19</xdr:col>
      <xdr:colOff>38100</xdr:colOff>
      <xdr:row>18</xdr:row>
      <xdr:rowOff>90149</xdr:rowOff>
    </xdr:to>
    <xdr:sp macro="" textlink="">
      <xdr:nvSpPr>
        <xdr:cNvPr id="73" name="楕円 72"/>
        <xdr:cNvSpPr/>
      </xdr:nvSpPr>
      <xdr:spPr bwMode="auto">
        <a:xfrm>
          <a:off x="3556000" y="3122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74926</xdr:rowOff>
    </xdr:from>
    <xdr:ext cx="762000" cy="259045"/>
    <xdr:sp macro="" textlink="">
      <xdr:nvSpPr>
        <xdr:cNvPr id="74" name="テキスト ボックス 73"/>
        <xdr:cNvSpPr txBox="1"/>
      </xdr:nvSpPr>
      <xdr:spPr>
        <a:xfrm>
          <a:off x="3225800" y="320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24064</xdr:rowOff>
    </xdr:from>
    <xdr:to>
      <xdr:col>15</xdr:col>
      <xdr:colOff>101600</xdr:colOff>
      <xdr:row>18</xdr:row>
      <xdr:rowOff>125664</xdr:rowOff>
    </xdr:to>
    <xdr:sp macro="" textlink="">
      <xdr:nvSpPr>
        <xdr:cNvPr id="75" name="楕円 74"/>
        <xdr:cNvSpPr/>
      </xdr:nvSpPr>
      <xdr:spPr bwMode="auto">
        <a:xfrm>
          <a:off x="2857500" y="3157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110441</xdr:rowOff>
    </xdr:from>
    <xdr:ext cx="762000" cy="259045"/>
    <xdr:sp macro="" textlink="">
      <xdr:nvSpPr>
        <xdr:cNvPr id="76" name="テキスト ボックス 75"/>
        <xdr:cNvSpPr txBox="1"/>
      </xdr:nvSpPr>
      <xdr:spPr>
        <a:xfrm>
          <a:off x="2527300" y="324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3" name="テキスト ボックス 92"/>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112503</xdr:rowOff>
    </xdr:from>
    <xdr:to>
      <xdr:col>29</xdr:col>
      <xdr:colOff>127000</xdr:colOff>
      <xdr:row>37</xdr:row>
      <xdr:rowOff>293763</xdr:rowOff>
    </xdr:to>
    <xdr:cxnSp macro="">
      <xdr:nvCxnSpPr>
        <xdr:cNvPr id="105" name="直線コネクタ 104"/>
        <xdr:cNvCxnSpPr/>
      </xdr:nvCxnSpPr>
      <xdr:spPr bwMode="auto">
        <a:xfrm flipV="1">
          <a:off x="5651500" y="6037053"/>
          <a:ext cx="0" cy="13814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265840</xdr:rowOff>
    </xdr:from>
    <xdr:ext cx="762000" cy="259045"/>
    <xdr:sp macro="" textlink="">
      <xdr:nvSpPr>
        <xdr:cNvPr id="106" name="人口1人当たり決算額の推移最小値テキスト445"/>
        <xdr:cNvSpPr txBox="1"/>
      </xdr:nvSpPr>
      <xdr:spPr>
        <a:xfrm>
          <a:off x="5740400" y="73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293763</xdr:rowOff>
    </xdr:from>
    <xdr:to>
      <xdr:col>30</xdr:col>
      <xdr:colOff>25400</xdr:colOff>
      <xdr:row>37</xdr:row>
      <xdr:rowOff>293763</xdr:rowOff>
    </xdr:to>
    <xdr:cxnSp macro="">
      <xdr:nvCxnSpPr>
        <xdr:cNvPr id="107" name="直線コネクタ 106"/>
        <xdr:cNvCxnSpPr/>
      </xdr:nvCxnSpPr>
      <xdr:spPr bwMode="auto">
        <a:xfrm>
          <a:off x="5562600" y="7418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27430</xdr:rowOff>
    </xdr:from>
    <xdr:ext cx="762000" cy="259045"/>
    <xdr:sp macro="" textlink="">
      <xdr:nvSpPr>
        <xdr:cNvPr id="108" name="人口1人当たり決算額の推移最大値テキスト445"/>
        <xdr:cNvSpPr txBox="1"/>
      </xdr:nvSpPr>
      <xdr:spPr>
        <a:xfrm>
          <a:off x="5740400" y="578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112503</xdr:rowOff>
    </xdr:from>
    <xdr:to>
      <xdr:col>30</xdr:col>
      <xdr:colOff>25400</xdr:colOff>
      <xdr:row>33</xdr:row>
      <xdr:rowOff>112503</xdr:rowOff>
    </xdr:to>
    <xdr:cxnSp macro="">
      <xdr:nvCxnSpPr>
        <xdr:cNvPr id="109" name="直線コネクタ 108"/>
        <xdr:cNvCxnSpPr/>
      </xdr:nvCxnSpPr>
      <xdr:spPr bwMode="auto">
        <a:xfrm>
          <a:off x="5562600" y="6037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99301</xdr:rowOff>
    </xdr:from>
    <xdr:to>
      <xdr:col>29</xdr:col>
      <xdr:colOff>127000</xdr:colOff>
      <xdr:row>34</xdr:row>
      <xdr:rowOff>105016</xdr:rowOff>
    </xdr:to>
    <xdr:cxnSp macro="">
      <xdr:nvCxnSpPr>
        <xdr:cNvPr id="110" name="直線コネクタ 109"/>
        <xdr:cNvCxnSpPr/>
      </xdr:nvCxnSpPr>
      <xdr:spPr bwMode="auto">
        <a:xfrm flipV="1">
          <a:off x="5003800" y="6366751"/>
          <a:ext cx="647700" cy="5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285545</xdr:rowOff>
    </xdr:from>
    <xdr:ext cx="762000" cy="259045"/>
    <xdr:sp macro="" textlink="">
      <xdr:nvSpPr>
        <xdr:cNvPr id="111" name="人口1人当たり決算額の推移平均値テキスト445"/>
        <xdr:cNvSpPr txBox="1"/>
      </xdr:nvSpPr>
      <xdr:spPr>
        <a:xfrm>
          <a:off x="5740400" y="68958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313468</xdr:rowOff>
    </xdr:from>
    <xdr:to>
      <xdr:col>29</xdr:col>
      <xdr:colOff>177800</xdr:colOff>
      <xdr:row>36</xdr:row>
      <xdr:rowOff>72168</xdr:rowOff>
    </xdr:to>
    <xdr:sp macro="" textlink="">
      <xdr:nvSpPr>
        <xdr:cNvPr id="112" name="フローチャート: 判断 111"/>
        <xdr:cNvSpPr/>
      </xdr:nvSpPr>
      <xdr:spPr bwMode="auto">
        <a:xfrm>
          <a:off x="5600700" y="69238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105016</xdr:rowOff>
    </xdr:from>
    <xdr:to>
      <xdr:col>26</xdr:col>
      <xdr:colOff>50800</xdr:colOff>
      <xdr:row>34</xdr:row>
      <xdr:rowOff>196933</xdr:rowOff>
    </xdr:to>
    <xdr:cxnSp macro="">
      <xdr:nvCxnSpPr>
        <xdr:cNvPr id="113" name="直線コネクタ 112"/>
        <xdr:cNvCxnSpPr/>
      </xdr:nvCxnSpPr>
      <xdr:spPr bwMode="auto">
        <a:xfrm flipV="1">
          <a:off x="4305300" y="6372466"/>
          <a:ext cx="698500" cy="91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312706</xdr:rowOff>
    </xdr:from>
    <xdr:to>
      <xdr:col>26</xdr:col>
      <xdr:colOff>101600</xdr:colOff>
      <xdr:row>36</xdr:row>
      <xdr:rowOff>71406</xdr:rowOff>
    </xdr:to>
    <xdr:sp macro="" textlink="">
      <xdr:nvSpPr>
        <xdr:cNvPr id="114" name="フローチャート: 判断 113"/>
        <xdr:cNvSpPr/>
      </xdr:nvSpPr>
      <xdr:spPr bwMode="auto">
        <a:xfrm>
          <a:off x="4953000" y="6923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56183</xdr:rowOff>
    </xdr:from>
    <xdr:ext cx="736600" cy="259045"/>
    <xdr:sp macro="" textlink="">
      <xdr:nvSpPr>
        <xdr:cNvPr id="115" name="テキスト ボックス 114"/>
        <xdr:cNvSpPr txBox="1"/>
      </xdr:nvSpPr>
      <xdr:spPr>
        <a:xfrm>
          <a:off x="4622800" y="7009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196933</xdr:rowOff>
    </xdr:from>
    <xdr:to>
      <xdr:col>22</xdr:col>
      <xdr:colOff>114300</xdr:colOff>
      <xdr:row>35</xdr:row>
      <xdr:rowOff>31388</xdr:rowOff>
    </xdr:to>
    <xdr:cxnSp macro="">
      <xdr:nvCxnSpPr>
        <xdr:cNvPr id="116" name="直線コネクタ 115"/>
        <xdr:cNvCxnSpPr/>
      </xdr:nvCxnSpPr>
      <xdr:spPr bwMode="auto">
        <a:xfrm flipV="1">
          <a:off x="3606800" y="6464383"/>
          <a:ext cx="698500" cy="177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342367</xdr:rowOff>
    </xdr:from>
    <xdr:to>
      <xdr:col>22</xdr:col>
      <xdr:colOff>165100</xdr:colOff>
      <xdr:row>36</xdr:row>
      <xdr:rowOff>101067</xdr:rowOff>
    </xdr:to>
    <xdr:sp macro="" textlink="">
      <xdr:nvSpPr>
        <xdr:cNvPr id="117" name="フローチャート: 判断 116"/>
        <xdr:cNvSpPr/>
      </xdr:nvSpPr>
      <xdr:spPr bwMode="auto">
        <a:xfrm>
          <a:off x="4254500" y="6952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85844</xdr:rowOff>
    </xdr:from>
    <xdr:ext cx="762000" cy="259045"/>
    <xdr:sp macro="" textlink="">
      <xdr:nvSpPr>
        <xdr:cNvPr id="118" name="テキスト ボックス 117"/>
        <xdr:cNvSpPr txBox="1"/>
      </xdr:nvSpPr>
      <xdr:spPr>
        <a:xfrm>
          <a:off x="3924300" y="70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31388</xdr:rowOff>
    </xdr:from>
    <xdr:to>
      <xdr:col>18</xdr:col>
      <xdr:colOff>177800</xdr:colOff>
      <xdr:row>35</xdr:row>
      <xdr:rowOff>47999</xdr:rowOff>
    </xdr:to>
    <xdr:cxnSp macro="">
      <xdr:nvCxnSpPr>
        <xdr:cNvPr id="119" name="直線コネクタ 118"/>
        <xdr:cNvCxnSpPr/>
      </xdr:nvCxnSpPr>
      <xdr:spPr bwMode="auto">
        <a:xfrm flipV="1">
          <a:off x="2908300" y="6641738"/>
          <a:ext cx="698500" cy="1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42120</xdr:rowOff>
    </xdr:from>
    <xdr:to>
      <xdr:col>19</xdr:col>
      <xdr:colOff>38100</xdr:colOff>
      <xdr:row>36</xdr:row>
      <xdr:rowOff>143720</xdr:rowOff>
    </xdr:to>
    <xdr:sp macro="" textlink="">
      <xdr:nvSpPr>
        <xdr:cNvPr id="120" name="フローチャート: 判断 119"/>
        <xdr:cNvSpPr/>
      </xdr:nvSpPr>
      <xdr:spPr bwMode="auto">
        <a:xfrm>
          <a:off x="3556000" y="6995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128497</xdr:rowOff>
    </xdr:from>
    <xdr:ext cx="762000" cy="259045"/>
    <xdr:sp macro="" textlink="">
      <xdr:nvSpPr>
        <xdr:cNvPr id="121" name="テキスト ボックス 120"/>
        <xdr:cNvSpPr txBox="1"/>
      </xdr:nvSpPr>
      <xdr:spPr>
        <a:xfrm>
          <a:off x="3225800" y="708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17812</xdr:rowOff>
    </xdr:from>
    <xdr:to>
      <xdr:col>15</xdr:col>
      <xdr:colOff>101600</xdr:colOff>
      <xdr:row>36</xdr:row>
      <xdr:rowOff>119412</xdr:rowOff>
    </xdr:to>
    <xdr:sp macro="" textlink="">
      <xdr:nvSpPr>
        <xdr:cNvPr id="122" name="フローチャート: 判断 121"/>
        <xdr:cNvSpPr/>
      </xdr:nvSpPr>
      <xdr:spPr bwMode="auto">
        <a:xfrm>
          <a:off x="2857500" y="6971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104189</xdr:rowOff>
    </xdr:from>
    <xdr:ext cx="762000" cy="259045"/>
    <xdr:sp macro="" textlink="">
      <xdr:nvSpPr>
        <xdr:cNvPr id="123" name="テキスト ボックス 122"/>
        <xdr:cNvSpPr txBox="1"/>
      </xdr:nvSpPr>
      <xdr:spPr>
        <a:xfrm>
          <a:off x="2527300" y="705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48501</xdr:rowOff>
    </xdr:from>
    <xdr:to>
      <xdr:col>29</xdr:col>
      <xdr:colOff>177800</xdr:colOff>
      <xdr:row>34</xdr:row>
      <xdr:rowOff>150101</xdr:rowOff>
    </xdr:to>
    <xdr:sp macro="" textlink="">
      <xdr:nvSpPr>
        <xdr:cNvPr id="129" name="楕円 128"/>
        <xdr:cNvSpPr/>
      </xdr:nvSpPr>
      <xdr:spPr bwMode="auto">
        <a:xfrm>
          <a:off x="5600700" y="6315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236478</xdr:rowOff>
    </xdr:from>
    <xdr:ext cx="762000" cy="259045"/>
    <xdr:sp macro="" textlink="">
      <xdr:nvSpPr>
        <xdr:cNvPr id="130" name="人口1人当たり決算額の推移該当値テキスト445"/>
        <xdr:cNvSpPr txBox="1"/>
      </xdr:nvSpPr>
      <xdr:spPr>
        <a:xfrm>
          <a:off x="5740400" y="616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54216</xdr:rowOff>
    </xdr:from>
    <xdr:to>
      <xdr:col>26</xdr:col>
      <xdr:colOff>101600</xdr:colOff>
      <xdr:row>34</xdr:row>
      <xdr:rowOff>155816</xdr:rowOff>
    </xdr:to>
    <xdr:sp macro="" textlink="">
      <xdr:nvSpPr>
        <xdr:cNvPr id="131" name="楕円 130"/>
        <xdr:cNvSpPr/>
      </xdr:nvSpPr>
      <xdr:spPr bwMode="auto">
        <a:xfrm>
          <a:off x="4953000" y="6321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165993</xdr:rowOff>
    </xdr:from>
    <xdr:ext cx="736600" cy="259045"/>
    <xdr:sp macro="" textlink="">
      <xdr:nvSpPr>
        <xdr:cNvPr id="132" name="テキスト ボックス 131"/>
        <xdr:cNvSpPr txBox="1"/>
      </xdr:nvSpPr>
      <xdr:spPr>
        <a:xfrm>
          <a:off x="4622800" y="6090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146133</xdr:rowOff>
    </xdr:from>
    <xdr:to>
      <xdr:col>22</xdr:col>
      <xdr:colOff>165100</xdr:colOff>
      <xdr:row>34</xdr:row>
      <xdr:rowOff>247732</xdr:rowOff>
    </xdr:to>
    <xdr:sp macro="" textlink="">
      <xdr:nvSpPr>
        <xdr:cNvPr id="133" name="楕円 132"/>
        <xdr:cNvSpPr/>
      </xdr:nvSpPr>
      <xdr:spPr bwMode="auto">
        <a:xfrm>
          <a:off x="4254500" y="641358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257910</xdr:rowOff>
    </xdr:from>
    <xdr:ext cx="762000" cy="259045"/>
    <xdr:sp macro="" textlink="">
      <xdr:nvSpPr>
        <xdr:cNvPr id="134" name="テキスト ボックス 133"/>
        <xdr:cNvSpPr txBox="1"/>
      </xdr:nvSpPr>
      <xdr:spPr>
        <a:xfrm>
          <a:off x="3924300" y="618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323488</xdr:rowOff>
    </xdr:from>
    <xdr:to>
      <xdr:col>19</xdr:col>
      <xdr:colOff>38100</xdr:colOff>
      <xdr:row>35</xdr:row>
      <xdr:rowOff>82188</xdr:rowOff>
    </xdr:to>
    <xdr:sp macro="" textlink="">
      <xdr:nvSpPr>
        <xdr:cNvPr id="135" name="楕円 134"/>
        <xdr:cNvSpPr/>
      </xdr:nvSpPr>
      <xdr:spPr bwMode="auto">
        <a:xfrm>
          <a:off x="3556000" y="6590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92365</xdr:rowOff>
    </xdr:from>
    <xdr:ext cx="762000" cy="259045"/>
    <xdr:sp macro="" textlink="">
      <xdr:nvSpPr>
        <xdr:cNvPr id="136" name="テキスト ボックス 135"/>
        <xdr:cNvSpPr txBox="1"/>
      </xdr:nvSpPr>
      <xdr:spPr>
        <a:xfrm>
          <a:off x="3225800" y="635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340099</xdr:rowOff>
    </xdr:from>
    <xdr:to>
      <xdr:col>15</xdr:col>
      <xdr:colOff>101600</xdr:colOff>
      <xdr:row>35</xdr:row>
      <xdr:rowOff>98799</xdr:rowOff>
    </xdr:to>
    <xdr:sp macro="" textlink="">
      <xdr:nvSpPr>
        <xdr:cNvPr id="137" name="楕円 136"/>
        <xdr:cNvSpPr/>
      </xdr:nvSpPr>
      <xdr:spPr bwMode="auto">
        <a:xfrm>
          <a:off x="2857500" y="6607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108977</xdr:rowOff>
    </xdr:from>
    <xdr:ext cx="762000" cy="259045"/>
    <xdr:sp macro="" textlink="">
      <xdr:nvSpPr>
        <xdr:cNvPr id="138" name="テキスト ボックス 137"/>
        <xdr:cNvSpPr txBox="1"/>
      </xdr:nvSpPr>
      <xdr:spPr>
        <a:xfrm>
          <a:off x="2527300" y="637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157439</xdr:rowOff>
    </xdr:from>
    <xdr:to>
      <xdr:col>24</xdr:col>
      <xdr:colOff>62865</xdr:colOff>
      <xdr:row>38</xdr:row>
      <xdr:rowOff>100975</xdr:rowOff>
    </xdr:to>
    <xdr:cxnSp macro="">
      <xdr:nvCxnSpPr>
        <xdr:cNvPr id="56" name="直線コネクタ 55"/>
        <xdr:cNvCxnSpPr/>
      </xdr:nvCxnSpPr>
      <xdr:spPr>
        <a:xfrm flipV="1">
          <a:off x="4633595" y="5472389"/>
          <a:ext cx="1270" cy="1143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104802</xdr:rowOff>
    </xdr:from>
    <xdr:ext cx="534377" cy="259045"/>
    <xdr:sp macro="" textlink="">
      <xdr:nvSpPr>
        <xdr:cNvPr id="57" name="人件費最小値テキスト"/>
        <xdr:cNvSpPr txBox="1"/>
      </xdr:nvSpPr>
      <xdr:spPr>
        <a:xfrm>
          <a:off x="4686300" y="661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100975</xdr:rowOff>
    </xdr:from>
    <xdr:to>
      <xdr:col>24</xdr:col>
      <xdr:colOff>152400</xdr:colOff>
      <xdr:row>38</xdr:row>
      <xdr:rowOff>100975</xdr:rowOff>
    </xdr:to>
    <xdr:cxnSp macro="">
      <xdr:nvCxnSpPr>
        <xdr:cNvPr id="58" name="直線コネクタ 57"/>
        <xdr:cNvCxnSpPr/>
      </xdr:nvCxnSpPr>
      <xdr:spPr>
        <a:xfrm>
          <a:off x="4546600" y="6616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104116</xdr:rowOff>
    </xdr:from>
    <xdr:ext cx="599010" cy="259045"/>
    <xdr:sp macro="" textlink="">
      <xdr:nvSpPr>
        <xdr:cNvPr id="59" name="人件費最大値テキスト"/>
        <xdr:cNvSpPr txBox="1"/>
      </xdr:nvSpPr>
      <xdr:spPr>
        <a:xfrm>
          <a:off x="4686300" y="524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157439</xdr:rowOff>
    </xdr:from>
    <xdr:to>
      <xdr:col>24</xdr:col>
      <xdr:colOff>152400</xdr:colOff>
      <xdr:row>31</xdr:row>
      <xdr:rowOff>157439</xdr:rowOff>
    </xdr:to>
    <xdr:cxnSp macro="">
      <xdr:nvCxnSpPr>
        <xdr:cNvPr id="60" name="直線コネクタ 59"/>
        <xdr:cNvCxnSpPr/>
      </xdr:nvCxnSpPr>
      <xdr:spPr>
        <a:xfrm>
          <a:off x="4546600" y="5472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6479</xdr:rowOff>
    </xdr:from>
    <xdr:to>
      <xdr:col>24</xdr:col>
      <xdr:colOff>63500</xdr:colOff>
      <xdr:row>37</xdr:row>
      <xdr:rowOff>17727</xdr:rowOff>
    </xdr:to>
    <xdr:cxnSp macro="">
      <xdr:nvCxnSpPr>
        <xdr:cNvPr id="61" name="直線コネクタ 60"/>
        <xdr:cNvCxnSpPr/>
      </xdr:nvCxnSpPr>
      <xdr:spPr>
        <a:xfrm flipV="1">
          <a:off x="3797300" y="6350129"/>
          <a:ext cx="83820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21602</xdr:rowOff>
    </xdr:from>
    <xdr:ext cx="599010" cy="259045"/>
    <xdr:sp macro="" textlink="">
      <xdr:nvSpPr>
        <xdr:cNvPr id="62" name="人件費平均値テキスト"/>
        <xdr:cNvSpPr txBox="1"/>
      </xdr:nvSpPr>
      <xdr:spPr>
        <a:xfrm>
          <a:off x="4686300" y="60223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170175</xdr:rowOff>
    </xdr:from>
    <xdr:to>
      <xdr:col>24</xdr:col>
      <xdr:colOff>114300</xdr:colOff>
      <xdr:row>36</xdr:row>
      <xdr:rowOff>100325</xdr:rowOff>
    </xdr:to>
    <xdr:sp macro="" textlink="">
      <xdr:nvSpPr>
        <xdr:cNvPr id="63" name="フローチャート: 判断 62"/>
        <xdr:cNvSpPr/>
      </xdr:nvSpPr>
      <xdr:spPr>
        <a:xfrm>
          <a:off x="45847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17727</xdr:rowOff>
    </xdr:from>
    <xdr:to>
      <xdr:col>19</xdr:col>
      <xdr:colOff>177800</xdr:colOff>
      <xdr:row>37</xdr:row>
      <xdr:rowOff>31130</xdr:rowOff>
    </xdr:to>
    <xdr:cxnSp macro="">
      <xdr:nvCxnSpPr>
        <xdr:cNvPr id="64" name="直線コネクタ 63"/>
        <xdr:cNvCxnSpPr/>
      </xdr:nvCxnSpPr>
      <xdr:spPr>
        <a:xfrm flipV="1">
          <a:off x="2908300" y="6361377"/>
          <a:ext cx="8890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165931</xdr:rowOff>
    </xdr:from>
    <xdr:to>
      <xdr:col>20</xdr:col>
      <xdr:colOff>38100</xdr:colOff>
      <xdr:row>36</xdr:row>
      <xdr:rowOff>96081</xdr:rowOff>
    </xdr:to>
    <xdr:sp macro="" textlink="">
      <xdr:nvSpPr>
        <xdr:cNvPr id="65" name="フローチャート: 判断 64"/>
        <xdr:cNvSpPr/>
      </xdr:nvSpPr>
      <xdr:spPr>
        <a:xfrm>
          <a:off x="3746500" y="616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112608</xdr:rowOff>
    </xdr:from>
    <xdr:ext cx="599010" cy="259045"/>
    <xdr:sp macro="" textlink="">
      <xdr:nvSpPr>
        <xdr:cNvPr id="66" name="テキスト ボックス 65"/>
        <xdr:cNvSpPr txBox="1"/>
      </xdr:nvSpPr>
      <xdr:spPr>
        <a:xfrm>
          <a:off x="3497795" y="594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31130</xdr:rowOff>
    </xdr:from>
    <xdr:to>
      <xdr:col>15</xdr:col>
      <xdr:colOff>50800</xdr:colOff>
      <xdr:row>37</xdr:row>
      <xdr:rowOff>57038</xdr:rowOff>
    </xdr:to>
    <xdr:cxnSp macro="">
      <xdr:nvCxnSpPr>
        <xdr:cNvPr id="67" name="直線コネクタ 66"/>
        <xdr:cNvCxnSpPr/>
      </xdr:nvCxnSpPr>
      <xdr:spPr>
        <a:xfrm flipV="1">
          <a:off x="2019300" y="6374780"/>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6025</xdr:rowOff>
    </xdr:from>
    <xdr:to>
      <xdr:col>15</xdr:col>
      <xdr:colOff>101600</xdr:colOff>
      <xdr:row>36</xdr:row>
      <xdr:rowOff>107625</xdr:rowOff>
    </xdr:to>
    <xdr:sp macro="" textlink="">
      <xdr:nvSpPr>
        <xdr:cNvPr id="68" name="フローチャート: 判断 67"/>
        <xdr:cNvSpPr/>
      </xdr:nvSpPr>
      <xdr:spPr>
        <a:xfrm>
          <a:off x="2857500" y="617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124152</xdr:rowOff>
    </xdr:from>
    <xdr:ext cx="599010" cy="259045"/>
    <xdr:sp macro="" textlink="">
      <xdr:nvSpPr>
        <xdr:cNvPr id="69" name="テキスト ボックス 68"/>
        <xdr:cNvSpPr txBox="1"/>
      </xdr:nvSpPr>
      <xdr:spPr>
        <a:xfrm>
          <a:off x="2608795" y="595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57038</xdr:rowOff>
    </xdr:from>
    <xdr:to>
      <xdr:col>10</xdr:col>
      <xdr:colOff>114300</xdr:colOff>
      <xdr:row>37</xdr:row>
      <xdr:rowOff>71897</xdr:rowOff>
    </xdr:to>
    <xdr:cxnSp macro="">
      <xdr:nvCxnSpPr>
        <xdr:cNvPr id="70" name="直線コネクタ 69"/>
        <xdr:cNvCxnSpPr/>
      </xdr:nvCxnSpPr>
      <xdr:spPr>
        <a:xfrm flipV="1">
          <a:off x="1130300" y="640068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19207</xdr:rowOff>
    </xdr:from>
    <xdr:to>
      <xdr:col>10</xdr:col>
      <xdr:colOff>165100</xdr:colOff>
      <xdr:row>36</xdr:row>
      <xdr:rowOff>120807</xdr:rowOff>
    </xdr:to>
    <xdr:sp macro="" textlink="">
      <xdr:nvSpPr>
        <xdr:cNvPr id="71" name="フローチャート: 判断 70"/>
        <xdr:cNvSpPr/>
      </xdr:nvSpPr>
      <xdr:spPr>
        <a:xfrm>
          <a:off x="1968500" y="619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137334</xdr:rowOff>
    </xdr:from>
    <xdr:ext cx="599010" cy="259045"/>
    <xdr:sp macro="" textlink="">
      <xdr:nvSpPr>
        <xdr:cNvPr id="72" name="テキスト ボックス 71"/>
        <xdr:cNvSpPr txBox="1"/>
      </xdr:nvSpPr>
      <xdr:spPr>
        <a:xfrm>
          <a:off x="1719795" y="596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49276</xdr:rowOff>
    </xdr:from>
    <xdr:to>
      <xdr:col>6</xdr:col>
      <xdr:colOff>38100</xdr:colOff>
      <xdr:row>36</xdr:row>
      <xdr:rowOff>150876</xdr:rowOff>
    </xdr:to>
    <xdr:sp macro="" textlink="">
      <xdr:nvSpPr>
        <xdr:cNvPr id="73" name="フローチャート: 判断 72"/>
        <xdr:cNvSpPr/>
      </xdr:nvSpPr>
      <xdr:spPr>
        <a:xfrm>
          <a:off x="10795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167403</xdr:rowOff>
    </xdr:from>
    <xdr:ext cx="599010" cy="259045"/>
    <xdr:sp macro="" textlink="">
      <xdr:nvSpPr>
        <xdr:cNvPr id="74" name="テキスト ボックス 73"/>
        <xdr:cNvSpPr txBox="1"/>
      </xdr:nvSpPr>
      <xdr:spPr>
        <a:xfrm>
          <a:off x="830795" y="599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127129</xdr:rowOff>
    </xdr:from>
    <xdr:to>
      <xdr:col>24</xdr:col>
      <xdr:colOff>114300</xdr:colOff>
      <xdr:row>37</xdr:row>
      <xdr:rowOff>57279</xdr:rowOff>
    </xdr:to>
    <xdr:sp macro="" textlink="">
      <xdr:nvSpPr>
        <xdr:cNvPr id="80" name="楕円 79"/>
        <xdr:cNvSpPr/>
      </xdr:nvSpPr>
      <xdr:spPr>
        <a:xfrm>
          <a:off x="4584700" y="629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105556</xdr:rowOff>
    </xdr:from>
    <xdr:ext cx="534377" cy="259045"/>
    <xdr:sp macro="" textlink="">
      <xdr:nvSpPr>
        <xdr:cNvPr id="81" name="人件費該当値テキスト"/>
        <xdr:cNvSpPr txBox="1"/>
      </xdr:nvSpPr>
      <xdr:spPr>
        <a:xfrm>
          <a:off x="4686300" y="627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138377</xdr:rowOff>
    </xdr:from>
    <xdr:to>
      <xdr:col>20</xdr:col>
      <xdr:colOff>38100</xdr:colOff>
      <xdr:row>37</xdr:row>
      <xdr:rowOff>68527</xdr:rowOff>
    </xdr:to>
    <xdr:sp macro="" textlink="">
      <xdr:nvSpPr>
        <xdr:cNvPr id="82" name="楕円 81"/>
        <xdr:cNvSpPr/>
      </xdr:nvSpPr>
      <xdr:spPr>
        <a:xfrm>
          <a:off x="3746500" y="631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59654</xdr:rowOff>
    </xdr:from>
    <xdr:ext cx="534377" cy="259045"/>
    <xdr:sp macro="" textlink="">
      <xdr:nvSpPr>
        <xdr:cNvPr id="83" name="テキスト ボックス 82"/>
        <xdr:cNvSpPr txBox="1"/>
      </xdr:nvSpPr>
      <xdr:spPr>
        <a:xfrm>
          <a:off x="3530111" y="640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151780</xdr:rowOff>
    </xdr:from>
    <xdr:to>
      <xdr:col>15</xdr:col>
      <xdr:colOff>101600</xdr:colOff>
      <xdr:row>37</xdr:row>
      <xdr:rowOff>81930</xdr:rowOff>
    </xdr:to>
    <xdr:sp macro="" textlink="">
      <xdr:nvSpPr>
        <xdr:cNvPr id="84" name="楕円 83"/>
        <xdr:cNvSpPr/>
      </xdr:nvSpPr>
      <xdr:spPr>
        <a:xfrm>
          <a:off x="2857500" y="632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73057</xdr:rowOff>
    </xdr:from>
    <xdr:ext cx="534377" cy="259045"/>
    <xdr:sp macro="" textlink="">
      <xdr:nvSpPr>
        <xdr:cNvPr id="85" name="テキスト ボックス 84"/>
        <xdr:cNvSpPr txBox="1"/>
      </xdr:nvSpPr>
      <xdr:spPr>
        <a:xfrm>
          <a:off x="2641111" y="641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6238</xdr:rowOff>
    </xdr:from>
    <xdr:to>
      <xdr:col>10</xdr:col>
      <xdr:colOff>165100</xdr:colOff>
      <xdr:row>37</xdr:row>
      <xdr:rowOff>107838</xdr:rowOff>
    </xdr:to>
    <xdr:sp macro="" textlink="">
      <xdr:nvSpPr>
        <xdr:cNvPr id="86" name="楕円 85"/>
        <xdr:cNvSpPr/>
      </xdr:nvSpPr>
      <xdr:spPr>
        <a:xfrm>
          <a:off x="1968500" y="634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98965</xdr:rowOff>
    </xdr:from>
    <xdr:ext cx="534377" cy="259045"/>
    <xdr:sp macro="" textlink="">
      <xdr:nvSpPr>
        <xdr:cNvPr id="87" name="テキスト ボックス 86"/>
        <xdr:cNvSpPr txBox="1"/>
      </xdr:nvSpPr>
      <xdr:spPr>
        <a:xfrm>
          <a:off x="1752111" y="644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21097</xdr:rowOff>
    </xdr:from>
    <xdr:to>
      <xdr:col>6</xdr:col>
      <xdr:colOff>38100</xdr:colOff>
      <xdr:row>37</xdr:row>
      <xdr:rowOff>122697</xdr:rowOff>
    </xdr:to>
    <xdr:sp macro="" textlink="">
      <xdr:nvSpPr>
        <xdr:cNvPr id="88" name="楕円 87"/>
        <xdr:cNvSpPr/>
      </xdr:nvSpPr>
      <xdr:spPr>
        <a:xfrm>
          <a:off x="1079500" y="636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113824</xdr:rowOff>
    </xdr:from>
    <xdr:ext cx="534377" cy="259045"/>
    <xdr:sp macro="" textlink="">
      <xdr:nvSpPr>
        <xdr:cNvPr id="89" name="テキスト ボックス 88"/>
        <xdr:cNvSpPr txBox="1"/>
      </xdr:nvSpPr>
      <xdr:spPr>
        <a:xfrm>
          <a:off x="863111" y="645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113873</xdr:rowOff>
    </xdr:from>
    <xdr:to>
      <xdr:col>24</xdr:col>
      <xdr:colOff>62865</xdr:colOff>
      <xdr:row>57</xdr:row>
      <xdr:rowOff>59969</xdr:rowOff>
    </xdr:to>
    <xdr:cxnSp macro="">
      <xdr:nvCxnSpPr>
        <xdr:cNvPr id="111" name="直線コネクタ 110"/>
        <xdr:cNvCxnSpPr/>
      </xdr:nvCxnSpPr>
      <xdr:spPr>
        <a:xfrm flipV="1">
          <a:off x="4633595" y="8686373"/>
          <a:ext cx="1270" cy="1146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63796</xdr:rowOff>
    </xdr:from>
    <xdr:ext cx="534377" cy="259045"/>
    <xdr:sp macro="" textlink="">
      <xdr:nvSpPr>
        <xdr:cNvPr id="112" name="物件費最小値テキスト"/>
        <xdr:cNvSpPr txBox="1"/>
      </xdr:nvSpPr>
      <xdr:spPr>
        <a:xfrm>
          <a:off x="4686300" y="983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59969</xdr:rowOff>
    </xdr:from>
    <xdr:to>
      <xdr:col>24</xdr:col>
      <xdr:colOff>152400</xdr:colOff>
      <xdr:row>57</xdr:row>
      <xdr:rowOff>59969</xdr:rowOff>
    </xdr:to>
    <xdr:cxnSp macro="">
      <xdr:nvCxnSpPr>
        <xdr:cNvPr id="113" name="直線コネクタ 112"/>
        <xdr:cNvCxnSpPr/>
      </xdr:nvCxnSpPr>
      <xdr:spPr>
        <a:xfrm>
          <a:off x="4546600" y="983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60550</xdr:rowOff>
    </xdr:from>
    <xdr:ext cx="599010" cy="259045"/>
    <xdr:sp macro="" textlink="">
      <xdr:nvSpPr>
        <xdr:cNvPr id="114" name="物件費最大値テキスト"/>
        <xdr:cNvSpPr txBox="1"/>
      </xdr:nvSpPr>
      <xdr:spPr>
        <a:xfrm>
          <a:off x="4686300" y="846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113873</xdr:rowOff>
    </xdr:from>
    <xdr:to>
      <xdr:col>24</xdr:col>
      <xdr:colOff>152400</xdr:colOff>
      <xdr:row>50</xdr:row>
      <xdr:rowOff>113873</xdr:rowOff>
    </xdr:to>
    <xdr:cxnSp macro="">
      <xdr:nvCxnSpPr>
        <xdr:cNvPr id="115" name="直線コネクタ 114"/>
        <xdr:cNvCxnSpPr/>
      </xdr:nvCxnSpPr>
      <xdr:spPr>
        <a:xfrm>
          <a:off x="4546600" y="868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164078</xdr:rowOff>
    </xdr:from>
    <xdr:to>
      <xdr:col>24</xdr:col>
      <xdr:colOff>63500</xdr:colOff>
      <xdr:row>56</xdr:row>
      <xdr:rowOff>14624</xdr:rowOff>
    </xdr:to>
    <xdr:cxnSp macro="">
      <xdr:nvCxnSpPr>
        <xdr:cNvPr id="116" name="直線コネクタ 115"/>
        <xdr:cNvCxnSpPr/>
      </xdr:nvCxnSpPr>
      <xdr:spPr>
        <a:xfrm>
          <a:off x="3797300" y="9593828"/>
          <a:ext cx="838200" cy="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70153</xdr:rowOff>
    </xdr:from>
    <xdr:ext cx="599010" cy="259045"/>
    <xdr:sp macro="" textlink="">
      <xdr:nvSpPr>
        <xdr:cNvPr id="117" name="物件費平均値テキスト"/>
        <xdr:cNvSpPr txBox="1"/>
      </xdr:nvSpPr>
      <xdr:spPr>
        <a:xfrm>
          <a:off x="4686300" y="93284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47276</xdr:rowOff>
    </xdr:from>
    <xdr:to>
      <xdr:col>24</xdr:col>
      <xdr:colOff>114300</xdr:colOff>
      <xdr:row>55</xdr:row>
      <xdr:rowOff>148876</xdr:rowOff>
    </xdr:to>
    <xdr:sp macro="" textlink="">
      <xdr:nvSpPr>
        <xdr:cNvPr id="118" name="フローチャート: 判断 117"/>
        <xdr:cNvSpPr/>
      </xdr:nvSpPr>
      <xdr:spPr>
        <a:xfrm>
          <a:off x="4584700" y="947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164078</xdr:rowOff>
    </xdr:from>
    <xdr:to>
      <xdr:col>19</xdr:col>
      <xdr:colOff>177800</xdr:colOff>
      <xdr:row>56</xdr:row>
      <xdr:rowOff>10157</xdr:rowOff>
    </xdr:to>
    <xdr:cxnSp macro="">
      <xdr:nvCxnSpPr>
        <xdr:cNvPr id="119" name="直線コネクタ 118"/>
        <xdr:cNvCxnSpPr/>
      </xdr:nvCxnSpPr>
      <xdr:spPr>
        <a:xfrm flipV="1">
          <a:off x="2908300" y="9593828"/>
          <a:ext cx="889000" cy="1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43226</xdr:rowOff>
    </xdr:from>
    <xdr:to>
      <xdr:col>20</xdr:col>
      <xdr:colOff>38100</xdr:colOff>
      <xdr:row>55</xdr:row>
      <xdr:rowOff>144826</xdr:rowOff>
    </xdr:to>
    <xdr:sp macro="" textlink="">
      <xdr:nvSpPr>
        <xdr:cNvPr id="120" name="フローチャート: 判断 119"/>
        <xdr:cNvSpPr/>
      </xdr:nvSpPr>
      <xdr:spPr>
        <a:xfrm>
          <a:off x="3746500" y="94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161353</xdr:rowOff>
    </xdr:from>
    <xdr:ext cx="599010" cy="259045"/>
    <xdr:sp macro="" textlink="">
      <xdr:nvSpPr>
        <xdr:cNvPr id="121" name="テキスト ボックス 120"/>
        <xdr:cNvSpPr txBox="1"/>
      </xdr:nvSpPr>
      <xdr:spPr>
        <a:xfrm>
          <a:off x="3497795" y="924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10157</xdr:rowOff>
    </xdr:from>
    <xdr:to>
      <xdr:col>15</xdr:col>
      <xdr:colOff>50800</xdr:colOff>
      <xdr:row>56</xdr:row>
      <xdr:rowOff>99109</xdr:rowOff>
    </xdr:to>
    <xdr:cxnSp macro="">
      <xdr:nvCxnSpPr>
        <xdr:cNvPr id="122" name="直線コネクタ 121"/>
        <xdr:cNvCxnSpPr/>
      </xdr:nvCxnSpPr>
      <xdr:spPr>
        <a:xfrm flipV="1">
          <a:off x="2019300" y="9611357"/>
          <a:ext cx="889000" cy="8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68514</xdr:rowOff>
    </xdr:from>
    <xdr:to>
      <xdr:col>15</xdr:col>
      <xdr:colOff>101600</xdr:colOff>
      <xdr:row>55</xdr:row>
      <xdr:rowOff>170114</xdr:rowOff>
    </xdr:to>
    <xdr:sp macro="" textlink="">
      <xdr:nvSpPr>
        <xdr:cNvPr id="123" name="フローチャート: 判断 122"/>
        <xdr:cNvSpPr/>
      </xdr:nvSpPr>
      <xdr:spPr>
        <a:xfrm>
          <a:off x="28575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15191</xdr:rowOff>
    </xdr:from>
    <xdr:ext cx="599010" cy="259045"/>
    <xdr:sp macro="" textlink="">
      <xdr:nvSpPr>
        <xdr:cNvPr id="124" name="テキスト ボックス 123"/>
        <xdr:cNvSpPr txBox="1"/>
      </xdr:nvSpPr>
      <xdr:spPr>
        <a:xfrm>
          <a:off x="2608795" y="927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99109</xdr:rowOff>
    </xdr:from>
    <xdr:to>
      <xdr:col>10</xdr:col>
      <xdr:colOff>114300</xdr:colOff>
      <xdr:row>56</xdr:row>
      <xdr:rowOff>128091</xdr:rowOff>
    </xdr:to>
    <xdr:cxnSp macro="">
      <xdr:nvCxnSpPr>
        <xdr:cNvPr id="125" name="直線コネクタ 124"/>
        <xdr:cNvCxnSpPr/>
      </xdr:nvCxnSpPr>
      <xdr:spPr>
        <a:xfrm flipV="1">
          <a:off x="1130300" y="9700309"/>
          <a:ext cx="8890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117571</xdr:rowOff>
    </xdr:from>
    <xdr:to>
      <xdr:col>10</xdr:col>
      <xdr:colOff>165100</xdr:colOff>
      <xdr:row>56</xdr:row>
      <xdr:rowOff>47721</xdr:rowOff>
    </xdr:to>
    <xdr:sp macro="" textlink="">
      <xdr:nvSpPr>
        <xdr:cNvPr id="126" name="フローチャート: 判断 125"/>
        <xdr:cNvSpPr/>
      </xdr:nvSpPr>
      <xdr:spPr>
        <a:xfrm>
          <a:off x="1968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64248</xdr:rowOff>
    </xdr:from>
    <xdr:ext cx="599010" cy="259045"/>
    <xdr:sp macro="" textlink="">
      <xdr:nvSpPr>
        <xdr:cNvPr id="127" name="テキスト ボックス 126"/>
        <xdr:cNvSpPr txBox="1"/>
      </xdr:nvSpPr>
      <xdr:spPr>
        <a:xfrm>
          <a:off x="1719795" y="932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111709</xdr:rowOff>
    </xdr:from>
    <xdr:to>
      <xdr:col>6</xdr:col>
      <xdr:colOff>38100</xdr:colOff>
      <xdr:row>56</xdr:row>
      <xdr:rowOff>41859</xdr:rowOff>
    </xdr:to>
    <xdr:sp macro="" textlink="">
      <xdr:nvSpPr>
        <xdr:cNvPr id="128" name="フローチャート: 判断 127"/>
        <xdr:cNvSpPr/>
      </xdr:nvSpPr>
      <xdr:spPr>
        <a:xfrm>
          <a:off x="1079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58386</xdr:rowOff>
    </xdr:from>
    <xdr:ext cx="599010" cy="259045"/>
    <xdr:sp macro="" textlink="">
      <xdr:nvSpPr>
        <xdr:cNvPr id="129" name="テキスト ボックス 128"/>
        <xdr:cNvSpPr txBox="1"/>
      </xdr:nvSpPr>
      <xdr:spPr>
        <a:xfrm>
          <a:off x="830795" y="931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135274</xdr:rowOff>
    </xdr:from>
    <xdr:to>
      <xdr:col>24</xdr:col>
      <xdr:colOff>114300</xdr:colOff>
      <xdr:row>56</xdr:row>
      <xdr:rowOff>65424</xdr:rowOff>
    </xdr:to>
    <xdr:sp macro="" textlink="">
      <xdr:nvSpPr>
        <xdr:cNvPr id="135" name="楕円 134"/>
        <xdr:cNvSpPr/>
      </xdr:nvSpPr>
      <xdr:spPr>
        <a:xfrm>
          <a:off x="4584700" y="956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113701</xdr:rowOff>
    </xdr:from>
    <xdr:ext cx="599010" cy="259045"/>
    <xdr:sp macro="" textlink="">
      <xdr:nvSpPr>
        <xdr:cNvPr id="136" name="物件費該当値テキスト"/>
        <xdr:cNvSpPr txBox="1"/>
      </xdr:nvSpPr>
      <xdr:spPr>
        <a:xfrm>
          <a:off x="4686300" y="954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113278</xdr:rowOff>
    </xdr:from>
    <xdr:to>
      <xdr:col>20</xdr:col>
      <xdr:colOff>38100</xdr:colOff>
      <xdr:row>56</xdr:row>
      <xdr:rowOff>43428</xdr:rowOff>
    </xdr:to>
    <xdr:sp macro="" textlink="">
      <xdr:nvSpPr>
        <xdr:cNvPr id="137" name="楕円 136"/>
        <xdr:cNvSpPr/>
      </xdr:nvSpPr>
      <xdr:spPr>
        <a:xfrm>
          <a:off x="3746500" y="95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34555</xdr:rowOff>
    </xdr:from>
    <xdr:ext cx="599010" cy="259045"/>
    <xdr:sp macro="" textlink="">
      <xdr:nvSpPr>
        <xdr:cNvPr id="138" name="テキスト ボックス 137"/>
        <xdr:cNvSpPr txBox="1"/>
      </xdr:nvSpPr>
      <xdr:spPr>
        <a:xfrm>
          <a:off x="3497795" y="963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130807</xdr:rowOff>
    </xdr:from>
    <xdr:to>
      <xdr:col>15</xdr:col>
      <xdr:colOff>101600</xdr:colOff>
      <xdr:row>56</xdr:row>
      <xdr:rowOff>60957</xdr:rowOff>
    </xdr:to>
    <xdr:sp macro="" textlink="">
      <xdr:nvSpPr>
        <xdr:cNvPr id="139" name="楕円 138"/>
        <xdr:cNvSpPr/>
      </xdr:nvSpPr>
      <xdr:spPr>
        <a:xfrm>
          <a:off x="2857500" y="956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52084</xdr:rowOff>
    </xdr:from>
    <xdr:ext cx="599010" cy="259045"/>
    <xdr:sp macro="" textlink="">
      <xdr:nvSpPr>
        <xdr:cNvPr id="140" name="テキスト ボックス 139"/>
        <xdr:cNvSpPr txBox="1"/>
      </xdr:nvSpPr>
      <xdr:spPr>
        <a:xfrm>
          <a:off x="2608795" y="965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48309</xdr:rowOff>
    </xdr:from>
    <xdr:to>
      <xdr:col>10</xdr:col>
      <xdr:colOff>165100</xdr:colOff>
      <xdr:row>56</xdr:row>
      <xdr:rowOff>149909</xdr:rowOff>
    </xdr:to>
    <xdr:sp macro="" textlink="">
      <xdr:nvSpPr>
        <xdr:cNvPr id="141" name="楕円 140"/>
        <xdr:cNvSpPr/>
      </xdr:nvSpPr>
      <xdr:spPr>
        <a:xfrm>
          <a:off x="1968500" y="9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141036</xdr:rowOff>
    </xdr:from>
    <xdr:ext cx="534377" cy="259045"/>
    <xdr:sp macro="" textlink="">
      <xdr:nvSpPr>
        <xdr:cNvPr id="142" name="テキスト ボックス 141"/>
        <xdr:cNvSpPr txBox="1"/>
      </xdr:nvSpPr>
      <xdr:spPr>
        <a:xfrm>
          <a:off x="1752111" y="97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77291</xdr:rowOff>
    </xdr:from>
    <xdr:to>
      <xdr:col>6</xdr:col>
      <xdr:colOff>38100</xdr:colOff>
      <xdr:row>57</xdr:row>
      <xdr:rowOff>7441</xdr:rowOff>
    </xdr:to>
    <xdr:sp macro="" textlink="">
      <xdr:nvSpPr>
        <xdr:cNvPr id="143" name="楕円 142"/>
        <xdr:cNvSpPr/>
      </xdr:nvSpPr>
      <xdr:spPr>
        <a:xfrm>
          <a:off x="1079500" y="96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170018</xdr:rowOff>
    </xdr:from>
    <xdr:ext cx="534377" cy="259045"/>
    <xdr:sp macro="" textlink="">
      <xdr:nvSpPr>
        <xdr:cNvPr id="144" name="テキスト ボックス 143"/>
        <xdr:cNvSpPr txBox="1"/>
      </xdr:nvSpPr>
      <xdr:spPr>
        <a:xfrm>
          <a:off x="863111" y="97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137094</xdr:rowOff>
    </xdr:from>
    <xdr:to>
      <xdr:col>24</xdr:col>
      <xdr:colOff>62865</xdr:colOff>
      <xdr:row>78</xdr:row>
      <xdr:rowOff>138626</xdr:rowOff>
    </xdr:to>
    <xdr:cxnSp macro="">
      <xdr:nvCxnSpPr>
        <xdr:cNvPr id="166" name="直線コネクタ 165"/>
        <xdr:cNvCxnSpPr/>
      </xdr:nvCxnSpPr>
      <xdr:spPr>
        <a:xfrm flipV="1">
          <a:off x="4633595" y="12310044"/>
          <a:ext cx="1270" cy="120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142453</xdr:rowOff>
    </xdr:from>
    <xdr:ext cx="313932" cy="259045"/>
    <xdr:sp macro="" textlink="">
      <xdr:nvSpPr>
        <xdr:cNvPr id="167" name="維持補修費最小値テキスト"/>
        <xdr:cNvSpPr txBox="1"/>
      </xdr:nvSpPr>
      <xdr:spPr>
        <a:xfrm>
          <a:off x="4686300" y="135155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138626</xdr:rowOff>
    </xdr:from>
    <xdr:to>
      <xdr:col>24</xdr:col>
      <xdr:colOff>152400</xdr:colOff>
      <xdr:row>78</xdr:row>
      <xdr:rowOff>138626</xdr:rowOff>
    </xdr:to>
    <xdr:cxnSp macro="">
      <xdr:nvCxnSpPr>
        <xdr:cNvPr id="168" name="直線コネクタ 167"/>
        <xdr:cNvCxnSpPr/>
      </xdr:nvCxnSpPr>
      <xdr:spPr>
        <a:xfrm>
          <a:off x="4546600" y="13511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83771</xdr:rowOff>
    </xdr:from>
    <xdr:ext cx="534377" cy="259045"/>
    <xdr:sp macro="" textlink="">
      <xdr:nvSpPr>
        <xdr:cNvPr id="169" name="維持補修費最大値テキスト"/>
        <xdr:cNvSpPr txBox="1"/>
      </xdr:nvSpPr>
      <xdr:spPr>
        <a:xfrm>
          <a:off x="4686300" y="1208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137094</xdr:rowOff>
    </xdr:from>
    <xdr:to>
      <xdr:col>24</xdr:col>
      <xdr:colOff>152400</xdr:colOff>
      <xdr:row>71</xdr:row>
      <xdr:rowOff>137094</xdr:rowOff>
    </xdr:to>
    <xdr:cxnSp macro="">
      <xdr:nvCxnSpPr>
        <xdr:cNvPr id="170" name="直線コネクタ 169"/>
        <xdr:cNvCxnSpPr/>
      </xdr:nvCxnSpPr>
      <xdr:spPr>
        <a:xfrm>
          <a:off x="4546600" y="1231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92128</xdr:rowOff>
    </xdr:from>
    <xdr:to>
      <xdr:col>24</xdr:col>
      <xdr:colOff>63500</xdr:colOff>
      <xdr:row>76</xdr:row>
      <xdr:rowOff>107330</xdr:rowOff>
    </xdr:to>
    <xdr:cxnSp macro="">
      <xdr:nvCxnSpPr>
        <xdr:cNvPr id="171" name="直線コネクタ 170"/>
        <xdr:cNvCxnSpPr/>
      </xdr:nvCxnSpPr>
      <xdr:spPr>
        <a:xfrm flipV="1">
          <a:off x="3797300" y="13122328"/>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14908</xdr:rowOff>
    </xdr:from>
    <xdr:ext cx="469744" cy="259045"/>
    <xdr:sp macro="" textlink="">
      <xdr:nvSpPr>
        <xdr:cNvPr id="172" name="維持補修費平均値テキスト"/>
        <xdr:cNvSpPr txBox="1"/>
      </xdr:nvSpPr>
      <xdr:spPr>
        <a:xfrm>
          <a:off x="4686300" y="13216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36481</xdr:rowOff>
    </xdr:from>
    <xdr:to>
      <xdr:col>24</xdr:col>
      <xdr:colOff>114300</xdr:colOff>
      <xdr:row>77</xdr:row>
      <xdr:rowOff>138081</xdr:rowOff>
    </xdr:to>
    <xdr:sp macro="" textlink="">
      <xdr:nvSpPr>
        <xdr:cNvPr id="173" name="フローチャート: 判断 172"/>
        <xdr:cNvSpPr/>
      </xdr:nvSpPr>
      <xdr:spPr>
        <a:xfrm>
          <a:off x="4584700" y="13238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106415</xdr:rowOff>
    </xdr:from>
    <xdr:to>
      <xdr:col>19</xdr:col>
      <xdr:colOff>177800</xdr:colOff>
      <xdr:row>76</xdr:row>
      <xdr:rowOff>107330</xdr:rowOff>
    </xdr:to>
    <xdr:cxnSp macro="">
      <xdr:nvCxnSpPr>
        <xdr:cNvPr id="174" name="直線コネクタ 173"/>
        <xdr:cNvCxnSpPr/>
      </xdr:nvCxnSpPr>
      <xdr:spPr>
        <a:xfrm>
          <a:off x="2908300" y="131366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44117</xdr:rowOff>
    </xdr:from>
    <xdr:to>
      <xdr:col>20</xdr:col>
      <xdr:colOff>38100</xdr:colOff>
      <xdr:row>77</xdr:row>
      <xdr:rowOff>145717</xdr:rowOff>
    </xdr:to>
    <xdr:sp macro="" textlink="">
      <xdr:nvSpPr>
        <xdr:cNvPr id="175" name="フローチャート: 判断 174"/>
        <xdr:cNvSpPr/>
      </xdr:nvSpPr>
      <xdr:spPr>
        <a:xfrm>
          <a:off x="3746500" y="1324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136844</xdr:rowOff>
    </xdr:from>
    <xdr:ext cx="469744" cy="259045"/>
    <xdr:sp macro="" textlink="">
      <xdr:nvSpPr>
        <xdr:cNvPr id="176" name="テキスト ボックス 175"/>
        <xdr:cNvSpPr txBox="1"/>
      </xdr:nvSpPr>
      <xdr:spPr>
        <a:xfrm>
          <a:off x="3562428" y="13338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91328</xdr:rowOff>
    </xdr:from>
    <xdr:to>
      <xdr:col>15</xdr:col>
      <xdr:colOff>50800</xdr:colOff>
      <xdr:row>76</xdr:row>
      <xdr:rowOff>106415</xdr:rowOff>
    </xdr:to>
    <xdr:cxnSp macro="">
      <xdr:nvCxnSpPr>
        <xdr:cNvPr id="177" name="直線コネクタ 176"/>
        <xdr:cNvCxnSpPr/>
      </xdr:nvCxnSpPr>
      <xdr:spPr>
        <a:xfrm>
          <a:off x="2019300" y="13121528"/>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46929</xdr:rowOff>
    </xdr:from>
    <xdr:to>
      <xdr:col>15</xdr:col>
      <xdr:colOff>101600</xdr:colOff>
      <xdr:row>77</xdr:row>
      <xdr:rowOff>148529</xdr:rowOff>
    </xdr:to>
    <xdr:sp macro="" textlink="">
      <xdr:nvSpPr>
        <xdr:cNvPr id="178" name="フローチャート: 判断 177"/>
        <xdr:cNvSpPr/>
      </xdr:nvSpPr>
      <xdr:spPr>
        <a:xfrm>
          <a:off x="2857500" y="1324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139656</xdr:rowOff>
    </xdr:from>
    <xdr:ext cx="469744" cy="259045"/>
    <xdr:sp macro="" textlink="">
      <xdr:nvSpPr>
        <xdr:cNvPr id="179" name="テキスト ボックス 178"/>
        <xdr:cNvSpPr txBox="1"/>
      </xdr:nvSpPr>
      <xdr:spPr>
        <a:xfrm>
          <a:off x="2673428" y="1334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91328</xdr:rowOff>
    </xdr:from>
    <xdr:to>
      <xdr:col>10</xdr:col>
      <xdr:colOff>114300</xdr:colOff>
      <xdr:row>76</xdr:row>
      <xdr:rowOff>143404</xdr:rowOff>
    </xdr:to>
    <xdr:cxnSp macro="">
      <xdr:nvCxnSpPr>
        <xdr:cNvPr id="180" name="直線コネクタ 179"/>
        <xdr:cNvCxnSpPr/>
      </xdr:nvCxnSpPr>
      <xdr:spPr>
        <a:xfrm flipV="1">
          <a:off x="1130300" y="13121528"/>
          <a:ext cx="889000" cy="5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75870</xdr:rowOff>
    </xdr:from>
    <xdr:to>
      <xdr:col>10</xdr:col>
      <xdr:colOff>165100</xdr:colOff>
      <xdr:row>78</xdr:row>
      <xdr:rowOff>6020</xdr:rowOff>
    </xdr:to>
    <xdr:sp macro="" textlink="">
      <xdr:nvSpPr>
        <xdr:cNvPr id="181" name="フローチャート: 判断 180"/>
        <xdr:cNvSpPr/>
      </xdr:nvSpPr>
      <xdr:spPr>
        <a:xfrm>
          <a:off x="1968500" y="1327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168597</xdr:rowOff>
    </xdr:from>
    <xdr:ext cx="469744" cy="259045"/>
    <xdr:sp macro="" textlink="">
      <xdr:nvSpPr>
        <xdr:cNvPr id="182" name="テキスト ボックス 181"/>
        <xdr:cNvSpPr txBox="1"/>
      </xdr:nvSpPr>
      <xdr:spPr>
        <a:xfrm>
          <a:off x="1784428" y="133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82796</xdr:rowOff>
    </xdr:from>
    <xdr:to>
      <xdr:col>6</xdr:col>
      <xdr:colOff>38100</xdr:colOff>
      <xdr:row>78</xdr:row>
      <xdr:rowOff>12946</xdr:rowOff>
    </xdr:to>
    <xdr:sp macro="" textlink="">
      <xdr:nvSpPr>
        <xdr:cNvPr id="183" name="フローチャート: 判断 182"/>
        <xdr:cNvSpPr/>
      </xdr:nvSpPr>
      <xdr:spPr>
        <a:xfrm>
          <a:off x="1079500" y="1328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4073</xdr:rowOff>
    </xdr:from>
    <xdr:ext cx="469744" cy="259045"/>
    <xdr:sp macro="" textlink="">
      <xdr:nvSpPr>
        <xdr:cNvPr id="184" name="テキスト ボックス 183"/>
        <xdr:cNvSpPr txBox="1"/>
      </xdr:nvSpPr>
      <xdr:spPr>
        <a:xfrm>
          <a:off x="895428" y="1337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41328</xdr:rowOff>
    </xdr:from>
    <xdr:to>
      <xdr:col>24</xdr:col>
      <xdr:colOff>114300</xdr:colOff>
      <xdr:row>76</xdr:row>
      <xdr:rowOff>142928</xdr:rowOff>
    </xdr:to>
    <xdr:sp macro="" textlink="">
      <xdr:nvSpPr>
        <xdr:cNvPr id="190" name="楕円 189"/>
        <xdr:cNvSpPr/>
      </xdr:nvSpPr>
      <xdr:spPr>
        <a:xfrm>
          <a:off x="4584700" y="1307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64205</xdr:rowOff>
    </xdr:from>
    <xdr:ext cx="534377" cy="259045"/>
    <xdr:sp macro="" textlink="">
      <xdr:nvSpPr>
        <xdr:cNvPr id="191" name="維持補修費該当値テキスト"/>
        <xdr:cNvSpPr txBox="1"/>
      </xdr:nvSpPr>
      <xdr:spPr>
        <a:xfrm>
          <a:off x="4686300" y="1292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56530</xdr:rowOff>
    </xdr:from>
    <xdr:to>
      <xdr:col>20</xdr:col>
      <xdr:colOff>38100</xdr:colOff>
      <xdr:row>76</xdr:row>
      <xdr:rowOff>158130</xdr:rowOff>
    </xdr:to>
    <xdr:sp macro="" textlink="">
      <xdr:nvSpPr>
        <xdr:cNvPr id="192" name="楕円 191"/>
        <xdr:cNvSpPr/>
      </xdr:nvSpPr>
      <xdr:spPr>
        <a:xfrm>
          <a:off x="3746500" y="130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3207</xdr:rowOff>
    </xdr:from>
    <xdr:ext cx="534377" cy="259045"/>
    <xdr:sp macro="" textlink="">
      <xdr:nvSpPr>
        <xdr:cNvPr id="193" name="テキスト ボックス 192"/>
        <xdr:cNvSpPr txBox="1"/>
      </xdr:nvSpPr>
      <xdr:spPr>
        <a:xfrm>
          <a:off x="3530111" y="1286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55615</xdr:rowOff>
    </xdr:from>
    <xdr:to>
      <xdr:col>15</xdr:col>
      <xdr:colOff>101600</xdr:colOff>
      <xdr:row>76</xdr:row>
      <xdr:rowOff>157215</xdr:rowOff>
    </xdr:to>
    <xdr:sp macro="" textlink="">
      <xdr:nvSpPr>
        <xdr:cNvPr id="194" name="楕円 193"/>
        <xdr:cNvSpPr/>
      </xdr:nvSpPr>
      <xdr:spPr>
        <a:xfrm>
          <a:off x="2857500" y="1308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2293</xdr:rowOff>
    </xdr:from>
    <xdr:ext cx="534377" cy="259045"/>
    <xdr:sp macro="" textlink="">
      <xdr:nvSpPr>
        <xdr:cNvPr id="195" name="テキスト ボックス 194"/>
        <xdr:cNvSpPr txBox="1"/>
      </xdr:nvSpPr>
      <xdr:spPr>
        <a:xfrm>
          <a:off x="2641111" y="1286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40528</xdr:rowOff>
    </xdr:from>
    <xdr:to>
      <xdr:col>10</xdr:col>
      <xdr:colOff>165100</xdr:colOff>
      <xdr:row>76</xdr:row>
      <xdr:rowOff>142128</xdr:rowOff>
    </xdr:to>
    <xdr:sp macro="" textlink="">
      <xdr:nvSpPr>
        <xdr:cNvPr id="196" name="楕円 195"/>
        <xdr:cNvSpPr/>
      </xdr:nvSpPr>
      <xdr:spPr>
        <a:xfrm>
          <a:off x="1968500" y="130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158656</xdr:rowOff>
    </xdr:from>
    <xdr:ext cx="534377" cy="259045"/>
    <xdr:sp macro="" textlink="">
      <xdr:nvSpPr>
        <xdr:cNvPr id="197" name="テキスト ボックス 196"/>
        <xdr:cNvSpPr txBox="1"/>
      </xdr:nvSpPr>
      <xdr:spPr>
        <a:xfrm>
          <a:off x="1752111" y="1284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92604</xdr:rowOff>
    </xdr:from>
    <xdr:to>
      <xdr:col>6</xdr:col>
      <xdr:colOff>38100</xdr:colOff>
      <xdr:row>77</xdr:row>
      <xdr:rowOff>22754</xdr:rowOff>
    </xdr:to>
    <xdr:sp macro="" textlink="">
      <xdr:nvSpPr>
        <xdr:cNvPr id="198" name="楕円 197"/>
        <xdr:cNvSpPr/>
      </xdr:nvSpPr>
      <xdr:spPr>
        <a:xfrm>
          <a:off x="1079500" y="131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39281</xdr:rowOff>
    </xdr:from>
    <xdr:ext cx="534377" cy="259045"/>
    <xdr:sp macro="" textlink="">
      <xdr:nvSpPr>
        <xdr:cNvPr id="199" name="テキスト ボックス 198"/>
        <xdr:cNvSpPr txBox="1"/>
      </xdr:nvSpPr>
      <xdr:spPr>
        <a:xfrm>
          <a:off x="863111" y="1289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89114</xdr:rowOff>
    </xdr:from>
    <xdr:to>
      <xdr:col>24</xdr:col>
      <xdr:colOff>62865</xdr:colOff>
      <xdr:row>100</xdr:row>
      <xdr:rowOff>6231</xdr:rowOff>
    </xdr:to>
    <xdr:cxnSp macro="">
      <xdr:nvCxnSpPr>
        <xdr:cNvPr id="226" name="直線コネクタ 225"/>
        <xdr:cNvCxnSpPr/>
      </xdr:nvCxnSpPr>
      <xdr:spPr>
        <a:xfrm flipV="1">
          <a:off x="4633595" y="15519614"/>
          <a:ext cx="1270" cy="1631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10058</xdr:rowOff>
    </xdr:from>
    <xdr:ext cx="534377" cy="259045"/>
    <xdr:sp macro="" textlink="">
      <xdr:nvSpPr>
        <xdr:cNvPr id="227" name="扶助費最小値テキスト"/>
        <xdr:cNvSpPr txBox="1"/>
      </xdr:nvSpPr>
      <xdr:spPr>
        <a:xfrm>
          <a:off x="4686300" y="1715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6231</xdr:rowOff>
    </xdr:from>
    <xdr:to>
      <xdr:col>24</xdr:col>
      <xdr:colOff>152400</xdr:colOff>
      <xdr:row>100</xdr:row>
      <xdr:rowOff>6231</xdr:rowOff>
    </xdr:to>
    <xdr:cxnSp macro="">
      <xdr:nvCxnSpPr>
        <xdr:cNvPr id="228" name="直線コネクタ 227"/>
        <xdr:cNvCxnSpPr/>
      </xdr:nvCxnSpPr>
      <xdr:spPr>
        <a:xfrm>
          <a:off x="4546600" y="1715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35791</xdr:rowOff>
    </xdr:from>
    <xdr:ext cx="599010" cy="259045"/>
    <xdr:sp macro="" textlink="">
      <xdr:nvSpPr>
        <xdr:cNvPr id="229" name="扶助費最大値テキスト"/>
        <xdr:cNvSpPr txBox="1"/>
      </xdr:nvSpPr>
      <xdr:spPr>
        <a:xfrm>
          <a:off x="4686300" y="1529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89114</xdr:rowOff>
    </xdr:from>
    <xdr:to>
      <xdr:col>24</xdr:col>
      <xdr:colOff>152400</xdr:colOff>
      <xdr:row>90</xdr:row>
      <xdr:rowOff>89114</xdr:rowOff>
    </xdr:to>
    <xdr:cxnSp macro="">
      <xdr:nvCxnSpPr>
        <xdr:cNvPr id="230" name="直線コネクタ 229"/>
        <xdr:cNvCxnSpPr/>
      </xdr:nvCxnSpPr>
      <xdr:spPr>
        <a:xfrm>
          <a:off x="4546600" y="15519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66238</xdr:rowOff>
    </xdr:from>
    <xdr:to>
      <xdr:col>24</xdr:col>
      <xdr:colOff>63500</xdr:colOff>
      <xdr:row>94</xdr:row>
      <xdr:rowOff>88984</xdr:rowOff>
    </xdr:to>
    <xdr:cxnSp macro="">
      <xdr:nvCxnSpPr>
        <xdr:cNvPr id="231" name="直線コネクタ 230"/>
        <xdr:cNvCxnSpPr/>
      </xdr:nvCxnSpPr>
      <xdr:spPr>
        <a:xfrm flipV="1">
          <a:off x="3797300" y="16182538"/>
          <a:ext cx="8382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62983</xdr:rowOff>
    </xdr:from>
    <xdr:ext cx="534377" cy="259045"/>
    <xdr:sp macro="" textlink="">
      <xdr:nvSpPr>
        <xdr:cNvPr id="232" name="扶助費平均値テキスト"/>
        <xdr:cNvSpPr txBox="1"/>
      </xdr:nvSpPr>
      <xdr:spPr>
        <a:xfrm>
          <a:off x="4686300" y="16522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84556</xdr:rowOff>
    </xdr:from>
    <xdr:to>
      <xdr:col>24</xdr:col>
      <xdr:colOff>114300</xdr:colOff>
      <xdr:row>97</xdr:row>
      <xdr:rowOff>14706</xdr:rowOff>
    </xdr:to>
    <xdr:sp macro="" textlink="">
      <xdr:nvSpPr>
        <xdr:cNvPr id="233" name="フローチャート: 判断 232"/>
        <xdr:cNvSpPr/>
      </xdr:nvSpPr>
      <xdr:spPr>
        <a:xfrm>
          <a:off x="4584700" y="1654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157254</xdr:rowOff>
    </xdr:from>
    <xdr:to>
      <xdr:col>19</xdr:col>
      <xdr:colOff>177800</xdr:colOff>
      <xdr:row>94</xdr:row>
      <xdr:rowOff>88984</xdr:rowOff>
    </xdr:to>
    <xdr:cxnSp macro="">
      <xdr:nvCxnSpPr>
        <xdr:cNvPr id="234" name="直線コネクタ 233"/>
        <xdr:cNvCxnSpPr/>
      </xdr:nvCxnSpPr>
      <xdr:spPr>
        <a:xfrm>
          <a:off x="2908300" y="16102104"/>
          <a:ext cx="889000" cy="10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107841</xdr:rowOff>
    </xdr:from>
    <xdr:to>
      <xdr:col>20</xdr:col>
      <xdr:colOff>38100</xdr:colOff>
      <xdr:row>97</xdr:row>
      <xdr:rowOff>37991</xdr:rowOff>
    </xdr:to>
    <xdr:sp macro="" textlink="">
      <xdr:nvSpPr>
        <xdr:cNvPr id="235" name="フローチャート: 判断 234"/>
        <xdr:cNvSpPr/>
      </xdr:nvSpPr>
      <xdr:spPr>
        <a:xfrm>
          <a:off x="3746500" y="1656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29118</xdr:rowOff>
    </xdr:from>
    <xdr:ext cx="534377" cy="259045"/>
    <xdr:sp macro="" textlink="">
      <xdr:nvSpPr>
        <xdr:cNvPr id="236" name="テキスト ボックス 235"/>
        <xdr:cNvSpPr txBox="1"/>
      </xdr:nvSpPr>
      <xdr:spPr>
        <a:xfrm>
          <a:off x="3530111" y="166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157254</xdr:rowOff>
    </xdr:from>
    <xdr:to>
      <xdr:col>15</xdr:col>
      <xdr:colOff>50800</xdr:colOff>
      <xdr:row>95</xdr:row>
      <xdr:rowOff>27539</xdr:rowOff>
    </xdr:to>
    <xdr:cxnSp macro="">
      <xdr:nvCxnSpPr>
        <xdr:cNvPr id="237" name="直線コネクタ 236"/>
        <xdr:cNvCxnSpPr/>
      </xdr:nvCxnSpPr>
      <xdr:spPr>
        <a:xfrm flipV="1">
          <a:off x="2019300" y="16102104"/>
          <a:ext cx="889000" cy="21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120952</xdr:rowOff>
    </xdr:from>
    <xdr:to>
      <xdr:col>15</xdr:col>
      <xdr:colOff>101600</xdr:colOff>
      <xdr:row>97</xdr:row>
      <xdr:rowOff>51102</xdr:rowOff>
    </xdr:to>
    <xdr:sp macro="" textlink="">
      <xdr:nvSpPr>
        <xdr:cNvPr id="238" name="フローチャート: 判断 237"/>
        <xdr:cNvSpPr/>
      </xdr:nvSpPr>
      <xdr:spPr>
        <a:xfrm>
          <a:off x="2857500" y="1658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42229</xdr:rowOff>
    </xdr:from>
    <xdr:ext cx="534377" cy="259045"/>
    <xdr:sp macro="" textlink="">
      <xdr:nvSpPr>
        <xdr:cNvPr id="239" name="テキスト ボックス 238"/>
        <xdr:cNvSpPr txBox="1"/>
      </xdr:nvSpPr>
      <xdr:spPr>
        <a:xfrm>
          <a:off x="2641111" y="1667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27539</xdr:rowOff>
    </xdr:from>
    <xdr:to>
      <xdr:col>10</xdr:col>
      <xdr:colOff>114300</xdr:colOff>
      <xdr:row>95</xdr:row>
      <xdr:rowOff>83465</xdr:rowOff>
    </xdr:to>
    <xdr:cxnSp macro="">
      <xdr:nvCxnSpPr>
        <xdr:cNvPr id="240" name="直線コネクタ 239"/>
        <xdr:cNvCxnSpPr/>
      </xdr:nvCxnSpPr>
      <xdr:spPr>
        <a:xfrm flipV="1">
          <a:off x="1130300" y="16315289"/>
          <a:ext cx="889000" cy="5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56390</xdr:rowOff>
    </xdr:from>
    <xdr:to>
      <xdr:col>10</xdr:col>
      <xdr:colOff>165100</xdr:colOff>
      <xdr:row>97</xdr:row>
      <xdr:rowOff>157990</xdr:rowOff>
    </xdr:to>
    <xdr:sp macro="" textlink="">
      <xdr:nvSpPr>
        <xdr:cNvPr id="241" name="フローチャート: 判断 240"/>
        <xdr:cNvSpPr/>
      </xdr:nvSpPr>
      <xdr:spPr>
        <a:xfrm>
          <a:off x="1968500" y="1668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149117</xdr:rowOff>
    </xdr:from>
    <xdr:ext cx="534377" cy="259045"/>
    <xdr:sp macro="" textlink="">
      <xdr:nvSpPr>
        <xdr:cNvPr id="242" name="テキスト ボックス 241"/>
        <xdr:cNvSpPr txBox="1"/>
      </xdr:nvSpPr>
      <xdr:spPr>
        <a:xfrm>
          <a:off x="1752111" y="1677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100233</xdr:rowOff>
    </xdr:from>
    <xdr:to>
      <xdr:col>6</xdr:col>
      <xdr:colOff>38100</xdr:colOff>
      <xdr:row>98</xdr:row>
      <xdr:rowOff>30383</xdr:rowOff>
    </xdr:to>
    <xdr:sp macro="" textlink="">
      <xdr:nvSpPr>
        <xdr:cNvPr id="243" name="フローチャート: 判断 242"/>
        <xdr:cNvSpPr/>
      </xdr:nvSpPr>
      <xdr:spPr>
        <a:xfrm>
          <a:off x="1079500" y="16730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21510</xdr:rowOff>
    </xdr:from>
    <xdr:ext cx="534377" cy="259045"/>
    <xdr:sp macro="" textlink="">
      <xdr:nvSpPr>
        <xdr:cNvPr id="244" name="テキスト ボックス 243"/>
        <xdr:cNvSpPr txBox="1"/>
      </xdr:nvSpPr>
      <xdr:spPr>
        <a:xfrm>
          <a:off x="863111" y="1682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15438</xdr:rowOff>
    </xdr:from>
    <xdr:to>
      <xdr:col>24</xdr:col>
      <xdr:colOff>114300</xdr:colOff>
      <xdr:row>94</xdr:row>
      <xdr:rowOff>117038</xdr:rowOff>
    </xdr:to>
    <xdr:sp macro="" textlink="">
      <xdr:nvSpPr>
        <xdr:cNvPr id="250" name="楕円 249"/>
        <xdr:cNvSpPr/>
      </xdr:nvSpPr>
      <xdr:spPr>
        <a:xfrm>
          <a:off x="4584700" y="161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38315</xdr:rowOff>
    </xdr:from>
    <xdr:ext cx="534377" cy="259045"/>
    <xdr:sp macro="" textlink="">
      <xdr:nvSpPr>
        <xdr:cNvPr id="251" name="扶助費該当値テキスト"/>
        <xdr:cNvSpPr txBox="1"/>
      </xdr:nvSpPr>
      <xdr:spPr>
        <a:xfrm>
          <a:off x="4686300" y="1598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38184</xdr:rowOff>
    </xdr:from>
    <xdr:to>
      <xdr:col>20</xdr:col>
      <xdr:colOff>38100</xdr:colOff>
      <xdr:row>94</xdr:row>
      <xdr:rowOff>139784</xdr:rowOff>
    </xdr:to>
    <xdr:sp macro="" textlink="">
      <xdr:nvSpPr>
        <xdr:cNvPr id="252" name="楕円 251"/>
        <xdr:cNvSpPr/>
      </xdr:nvSpPr>
      <xdr:spPr>
        <a:xfrm>
          <a:off x="3746500" y="161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156311</xdr:rowOff>
    </xdr:from>
    <xdr:ext cx="534377" cy="259045"/>
    <xdr:sp macro="" textlink="">
      <xdr:nvSpPr>
        <xdr:cNvPr id="253" name="テキスト ボックス 252"/>
        <xdr:cNvSpPr txBox="1"/>
      </xdr:nvSpPr>
      <xdr:spPr>
        <a:xfrm>
          <a:off x="3530111" y="1592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106454</xdr:rowOff>
    </xdr:from>
    <xdr:to>
      <xdr:col>15</xdr:col>
      <xdr:colOff>101600</xdr:colOff>
      <xdr:row>94</xdr:row>
      <xdr:rowOff>36604</xdr:rowOff>
    </xdr:to>
    <xdr:sp macro="" textlink="">
      <xdr:nvSpPr>
        <xdr:cNvPr id="254" name="楕円 253"/>
        <xdr:cNvSpPr/>
      </xdr:nvSpPr>
      <xdr:spPr>
        <a:xfrm>
          <a:off x="2857500" y="1605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53131</xdr:rowOff>
    </xdr:from>
    <xdr:ext cx="534377" cy="259045"/>
    <xdr:sp macro="" textlink="">
      <xdr:nvSpPr>
        <xdr:cNvPr id="255" name="テキスト ボックス 254"/>
        <xdr:cNvSpPr txBox="1"/>
      </xdr:nvSpPr>
      <xdr:spPr>
        <a:xfrm>
          <a:off x="2641111" y="1582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148189</xdr:rowOff>
    </xdr:from>
    <xdr:to>
      <xdr:col>10</xdr:col>
      <xdr:colOff>165100</xdr:colOff>
      <xdr:row>95</xdr:row>
      <xdr:rowOff>78339</xdr:rowOff>
    </xdr:to>
    <xdr:sp macro="" textlink="">
      <xdr:nvSpPr>
        <xdr:cNvPr id="256" name="楕円 255"/>
        <xdr:cNvSpPr/>
      </xdr:nvSpPr>
      <xdr:spPr>
        <a:xfrm>
          <a:off x="1968500" y="162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94866</xdr:rowOff>
    </xdr:from>
    <xdr:ext cx="534377" cy="259045"/>
    <xdr:sp macro="" textlink="">
      <xdr:nvSpPr>
        <xdr:cNvPr id="257" name="テキスト ボックス 256"/>
        <xdr:cNvSpPr txBox="1"/>
      </xdr:nvSpPr>
      <xdr:spPr>
        <a:xfrm>
          <a:off x="1752111" y="1603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32665</xdr:rowOff>
    </xdr:from>
    <xdr:to>
      <xdr:col>6</xdr:col>
      <xdr:colOff>38100</xdr:colOff>
      <xdr:row>95</xdr:row>
      <xdr:rowOff>134265</xdr:rowOff>
    </xdr:to>
    <xdr:sp macro="" textlink="">
      <xdr:nvSpPr>
        <xdr:cNvPr id="258" name="楕円 257"/>
        <xdr:cNvSpPr/>
      </xdr:nvSpPr>
      <xdr:spPr>
        <a:xfrm>
          <a:off x="1079500" y="1632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150792</xdr:rowOff>
    </xdr:from>
    <xdr:ext cx="534377" cy="259045"/>
    <xdr:sp macro="" textlink="">
      <xdr:nvSpPr>
        <xdr:cNvPr id="259" name="テキスト ボックス 258"/>
        <xdr:cNvSpPr txBox="1"/>
      </xdr:nvSpPr>
      <xdr:spPr>
        <a:xfrm>
          <a:off x="863111" y="1609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139414</xdr:rowOff>
    </xdr:from>
    <xdr:to>
      <xdr:col>54</xdr:col>
      <xdr:colOff>189865</xdr:colOff>
      <xdr:row>38</xdr:row>
      <xdr:rowOff>98385</xdr:rowOff>
    </xdr:to>
    <xdr:cxnSp macro="">
      <xdr:nvCxnSpPr>
        <xdr:cNvPr id="283" name="直線コネクタ 282"/>
        <xdr:cNvCxnSpPr/>
      </xdr:nvCxnSpPr>
      <xdr:spPr>
        <a:xfrm flipV="1">
          <a:off x="10475595" y="5111464"/>
          <a:ext cx="1270" cy="150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102212</xdr:rowOff>
    </xdr:from>
    <xdr:ext cx="534377" cy="259045"/>
    <xdr:sp macro="" textlink="">
      <xdr:nvSpPr>
        <xdr:cNvPr id="284" name="補助費等最小値テキスト"/>
        <xdr:cNvSpPr txBox="1"/>
      </xdr:nvSpPr>
      <xdr:spPr>
        <a:xfrm>
          <a:off x="10528300" y="661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98385</xdr:rowOff>
    </xdr:from>
    <xdr:to>
      <xdr:col>55</xdr:col>
      <xdr:colOff>88900</xdr:colOff>
      <xdr:row>38</xdr:row>
      <xdr:rowOff>98385</xdr:rowOff>
    </xdr:to>
    <xdr:cxnSp macro="">
      <xdr:nvCxnSpPr>
        <xdr:cNvPr id="285" name="直線コネクタ 284"/>
        <xdr:cNvCxnSpPr/>
      </xdr:nvCxnSpPr>
      <xdr:spPr>
        <a:xfrm>
          <a:off x="10388600" y="6613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86091</xdr:rowOff>
    </xdr:from>
    <xdr:ext cx="599010" cy="259045"/>
    <xdr:sp macro="" textlink="">
      <xdr:nvSpPr>
        <xdr:cNvPr id="286" name="補助費等最大値テキスト"/>
        <xdr:cNvSpPr txBox="1"/>
      </xdr:nvSpPr>
      <xdr:spPr>
        <a:xfrm>
          <a:off x="10528300" y="488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139414</xdr:rowOff>
    </xdr:from>
    <xdr:to>
      <xdr:col>55</xdr:col>
      <xdr:colOff>88900</xdr:colOff>
      <xdr:row>29</xdr:row>
      <xdr:rowOff>139414</xdr:rowOff>
    </xdr:to>
    <xdr:cxnSp macro="">
      <xdr:nvCxnSpPr>
        <xdr:cNvPr id="287" name="直線コネクタ 286"/>
        <xdr:cNvCxnSpPr/>
      </xdr:nvCxnSpPr>
      <xdr:spPr>
        <a:xfrm>
          <a:off x="10388600" y="5111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92387</xdr:rowOff>
    </xdr:from>
    <xdr:to>
      <xdr:col>55</xdr:col>
      <xdr:colOff>0</xdr:colOff>
      <xdr:row>36</xdr:row>
      <xdr:rowOff>105928</xdr:rowOff>
    </xdr:to>
    <xdr:cxnSp macro="">
      <xdr:nvCxnSpPr>
        <xdr:cNvPr id="288" name="直線コネクタ 287"/>
        <xdr:cNvCxnSpPr/>
      </xdr:nvCxnSpPr>
      <xdr:spPr>
        <a:xfrm>
          <a:off x="9639300" y="6264587"/>
          <a:ext cx="838200" cy="1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53341</xdr:rowOff>
    </xdr:from>
    <xdr:ext cx="599010" cy="259045"/>
    <xdr:sp macro="" textlink="">
      <xdr:nvSpPr>
        <xdr:cNvPr id="289" name="補助費等平均値テキスト"/>
        <xdr:cNvSpPr txBox="1"/>
      </xdr:nvSpPr>
      <xdr:spPr>
        <a:xfrm>
          <a:off x="10528300" y="62255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74914</xdr:rowOff>
    </xdr:from>
    <xdr:to>
      <xdr:col>55</xdr:col>
      <xdr:colOff>50800</xdr:colOff>
      <xdr:row>37</xdr:row>
      <xdr:rowOff>5064</xdr:rowOff>
    </xdr:to>
    <xdr:sp macro="" textlink="">
      <xdr:nvSpPr>
        <xdr:cNvPr id="290" name="フローチャート: 判断 289"/>
        <xdr:cNvSpPr/>
      </xdr:nvSpPr>
      <xdr:spPr>
        <a:xfrm>
          <a:off x="10426700" y="624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92387</xdr:rowOff>
    </xdr:from>
    <xdr:to>
      <xdr:col>50</xdr:col>
      <xdr:colOff>114300</xdr:colOff>
      <xdr:row>36</xdr:row>
      <xdr:rowOff>126936</xdr:rowOff>
    </xdr:to>
    <xdr:cxnSp macro="">
      <xdr:nvCxnSpPr>
        <xdr:cNvPr id="291" name="直線コネクタ 290"/>
        <xdr:cNvCxnSpPr/>
      </xdr:nvCxnSpPr>
      <xdr:spPr>
        <a:xfrm flipV="1">
          <a:off x="8750300" y="6264587"/>
          <a:ext cx="889000" cy="3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65057</xdr:rowOff>
    </xdr:from>
    <xdr:to>
      <xdr:col>50</xdr:col>
      <xdr:colOff>165100</xdr:colOff>
      <xdr:row>36</xdr:row>
      <xdr:rowOff>166657</xdr:rowOff>
    </xdr:to>
    <xdr:sp macro="" textlink="">
      <xdr:nvSpPr>
        <xdr:cNvPr id="292" name="フローチャート: 判断 291"/>
        <xdr:cNvSpPr/>
      </xdr:nvSpPr>
      <xdr:spPr>
        <a:xfrm>
          <a:off x="9588500" y="62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157784</xdr:rowOff>
    </xdr:from>
    <xdr:ext cx="599010" cy="259045"/>
    <xdr:sp macro="" textlink="">
      <xdr:nvSpPr>
        <xdr:cNvPr id="293" name="テキスト ボックス 292"/>
        <xdr:cNvSpPr txBox="1"/>
      </xdr:nvSpPr>
      <xdr:spPr>
        <a:xfrm>
          <a:off x="9339795" y="632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80790</xdr:rowOff>
    </xdr:from>
    <xdr:to>
      <xdr:col>45</xdr:col>
      <xdr:colOff>177800</xdr:colOff>
      <xdr:row>36</xdr:row>
      <xdr:rowOff>126936</xdr:rowOff>
    </xdr:to>
    <xdr:cxnSp macro="">
      <xdr:nvCxnSpPr>
        <xdr:cNvPr id="294" name="直線コネクタ 293"/>
        <xdr:cNvCxnSpPr/>
      </xdr:nvCxnSpPr>
      <xdr:spPr>
        <a:xfrm>
          <a:off x="7861300" y="6252990"/>
          <a:ext cx="889000" cy="4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88500</xdr:rowOff>
    </xdr:from>
    <xdr:to>
      <xdr:col>46</xdr:col>
      <xdr:colOff>38100</xdr:colOff>
      <xdr:row>37</xdr:row>
      <xdr:rowOff>18650</xdr:rowOff>
    </xdr:to>
    <xdr:sp macro="" textlink="">
      <xdr:nvSpPr>
        <xdr:cNvPr id="295" name="フローチャート: 判断 294"/>
        <xdr:cNvSpPr/>
      </xdr:nvSpPr>
      <xdr:spPr>
        <a:xfrm>
          <a:off x="8699500" y="62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9777</xdr:rowOff>
    </xdr:from>
    <xdr:ext cx="599010" cy="259045"/>
    <xdr:sp macro="" textlink="">
      <xdr:nvSpPr>
        <xdr:cNvPr id="296" name="テキスト ボックス 295"/>
        <xdr:cNvSpPr txBox="1"/>
      </xdr:nvSpPr>
      <xdr:spPr>
        <a:xfrm>
          <a:off x="8450795" y="6353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80790</xdr:rowOff>
    </xdr:from>
    <xdr:to>
      <xdr:col>41</xdr:col>
      <xdr:colOff>50800</xdr:colOff>
      <xdr:row>36</xdr:row>
      <xdr:rowOff>161474</xdr:rowOff>
    </xdr:to>
    <xdr:cxnSp macro="">
      <xdr:nvCxnSpPr>
        <xdr:cNvPr id="297" name="直線コネクタ 296"/>
        <xdr:cNvCxnSpPr/>
      </xdr:nvCxnSpPr>
      <xdr:spPr>
        <a:xfrm flipV="1">
          <a:off x="6972300" y="6252990"/>
          <a:ext cx="889000" cy="8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112309</xdr:rowOff>
    </xdr:from>
    <xdr:to>
      <xdr:col>41</xdr:col>
      <xdr:colOff>101600</xdr:colOff>
      <xdr:row>37</xdr:row>
      <xdr:rowOff>42459</xdr:rowOff>
    </xdr:to>
    <xdr:sp macro="" textlink="">
      <xdr:nvSpPr>
        <xdr:cNvPr id="298" name="フローチャート: 判断 297"/>
        <xdr:cNvSpPr/>
      </xdr:nvSpPr>
      <xdr:spPr>
        <a:xfrm>
          <a:off x="7810500" y="628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33586</xdr:rowOff>
    </xdr:from>
    <xdr:ext cx="599010" cy="259045"/>
    <xdr:sp macro="" textlink="">
      <xdr:nvSpPr>
        <xdr:cNvPr id="299" name="テキスト ボックス 298"/>
        <xdr:cNvSpPr txBox="1"/>
      </xdr:nvSpPr>
      <xdr:spPr>
        <a:xfrm>
          <a:off x="7561795" y="637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160707</xdr:rowOff>
    </xdr:from>
    <xdr:to>
      <xdr:col>36</xdr:col>
      <xdr:colOff>165100</xdr:colOff>
      <xdr:row>37</xdr:row>
      <xdr:rowOff>90857</xdr:rowOff>
    </xdr:to>
    <xdr:sp macro="" textlink="">
      <xdr:nvSpPr>
        <xdr:cNvPr id="300" name="フローチャート: 判断 299"/>
        <xdr:cNvSpPr/>
      </xdr:nvSpPr>
      <xdr:spPr>
        <a:xfrm>
          <a:off x="6921500" y="633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81984</xdr:rowOff>
    </xdr:from>
    <xdr:ext cx="534377" cy="259045"/>
    <xdr:sp macro="" textlink="">
      <xdr:nvSpPr>
        <xdr:cNvPr id="301" name="テキスト ボックス 300"/>
        <xdr:cNvSpPr txBox="1"/>
      </xdr:nvSpPr>
      <xdr:spPr>
        <a:xfrm>
          <a:off x="6705111" y="642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55128</xdr:rowOff>
    </xdr:from>
    <xdr:to>
      <xdr:col>55</xdr:col>
      <xdr:colOff>50800</xdr:colOff>
      <xdr:row>36</xdr:row>
      <xdr:rowOff>156728</xdr:rowOff>
    </xdr:to>
    <xdr:sp macro="" textlink="">
      <xdr:nvSpPr>
        <xdr:cNvPr id="307" name="楕円 306"/>
        <xdr:cNvSpPr/>
      </xdr:nvSpPr>
      <xdr:spPr>
        <a:xfrm>
          <a:off x="10426700" y="62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78005</xdr:rowOff>
    </xdr:from>
    <xdr:ext cx="599010" cy="259045"/>
    <xdr:sp macro="" textlink="">
      <xdr:nvSpPr>
        <xdr:cNvPr id="308" name="補助費等該当値テキスト"/>
        <xdr:cNvSpPr txBox="1"/>
      </xdr:nvSpPr>
      <xdr:spPr>
        <a:xfrm>
          <a:off x="10528300" y="6078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41587</xdr:rowOff>
    </xdr:from>
    <xdr:to>
      <xdr:col>50</xdr:col>
      <xdr:colOff>165100</xdr:colOff>
      <xdr:row>36</xdr:row>
      <xdr:rowOff>143187</xdr:rowOff>
    </xdr:to>
    <xdr:sp macro="" textlink="">
      <xdr:nvSpPr>
        <xdr:cNvPr id="309" name="楕円 308"/>
        <xdr:cNvSpPr/>
      </xdr:nvSpPr>
      <xdr:spPr>
        <a:xfrm>
          <a:off x="9588500" y="621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159714</xdr:rowOff>
    </xdr:from>
    <xdr:ext cx="599010" cy="259045"/>
    <xdr:sp macro="" textlink="">
      <xdr:nvSpPr>
        <xdr:cNvPr id="310" name="テキスト ボックス 309"/>
        <xdr:cNvSpPr txBox="1"/>
      </xdr:nvSpPr>
      <xdr:spPr>
        <a:xfrm>
          <a:off x="9339795" y="598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76136</xdr:rowOff>
    </xdr:from>
    <xdr:to>
      <xdr:col>46</xdr:col>
      <xdr:colOff>38100</xdr:colOff>
      <xdr:row>37</xdr:row>
      <xdr:rowOff>6286</xdr:rowOff>
    </xdr:to>
    <xdr:sp macro="" textlink="">
      <xdr:nvSpPr>
        <xdr:cNvPr id="311" name="楕円 310"/>
        <xdr:cNvSpPr/>
      </xdr:nvSpPr>
      <xdr:spPr>
        <a:xfrm>
          <a:off x="8699500" y="624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22813</xdr:rowOff>
    </xdr:from>
    <xdr:ext cx="599010" cy="259045"/>
    <xdr:sp macro="" textlink="">
      <xdr:nvSpPr>
        <xdr:cNvPr id="312" name="テキスト ボックス 311"/>
        <xdr:cNvSpPr txBox="1"/>
      </xdr:nvSpPr>
      <xdr:spPr>
        <a:xfrm>
          <a:off x="8450795" y="602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29990</xdr:rowOff>
    </xdr:from>
    <xdr:to>
      <xdr:col>41</xdr:col>
      <xdr:colOff>101600</xdr:colOff>
      <xdr:row>36</xdr:row>
      <xdr:rowOff>131590</xdr:rowOff>
    </xdr:to>
    <xdr:sp macro="" textlink="">
      <xdr:nvSpPr>
        <xdr:cNvPr id="313" name="楕円 312"/>
        <xdr:cNvSpPr/>
      </xdr:nvSpPr>
      <xdr:spPr>
        <a:xfrm>
          <a:off x="7810500" y="62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148117</xdr:rowOff>
    </xdr:from>
    <xdr:ext cx="599010" cy="259045"/>
    <xdr:sp macro="" textlink="">
      <xdr:nvSpPr>
        <xdr:cNvPr id="314" name="テキスト ボックス 313"/>
        <xdr:cNvSpPr txBox="1"/>
      </xdr:nvSpPr>
      <xdr:spPr>
        <a:xfrm>
          <a:off x="7561795" y="597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110674</xdr:rowOff>
    </xdr:from>
    <xdr:to>
      <xdr:col>36</xdr:col>
      <xdr:colOff>165100</xdr:colOff>
      <xdr:row>37</xdr:row>
      <xdr:rowOff>40824</xdr:rowOff>
    </xdr:to>
    <xdr:sp macro="" textlink="">
      <xdr:nvSpPr>
        <xdr:cNvPr id="315" name="楕円 314"/>
        <xdr:cNvSpPr/>
      </xdr:nvSpPr>
      <xdr:spPr>
        <a:xfrm>
          <a:off x="6921500" y="628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57351</xdr:rowOff>
    </xdr:from>
    <xdr:ext cx="599010" cy="259045"/>
    <xdr:sp macro="" textlink="">
      <xdr:nvSpPr>
        <xdr:cNvPr id="316" name="テキスト ボックス 315"/>
        <xdr:cNvSpPr txBox="1"/>
      </xdr:nvSpPr>
      <xdr:spPr>
        <a:xfrm>
          <a:off x="6672795" y="605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6" name="テキスト ボックス 33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10626</xdr:rowOff>
    </xdr:from>
    <xdr:to>
      <xdr:col>54</xdr:col>
      <xdr:colOff>189865</xdr:colOff>
      <xdr:row>59</xdr:row>
      <xdr:rowOff>17735</xdr:rowOff>
    </xdr:to>
    <xdr:cxnSp macro="">
      <xdr:nvCxnSpPr>
        <xdr:cNvPr id="340" name="直線コネクタ 339"/>
        <xdr:cNvCxnSpPr/>
      </xdr:nvCxnSpPr>
      <xdr:spPr>
        <a:xfrm flipV="1">
          <a:off x="10475595" y="8754576"/>
          <a:ext cx="1270" cy="137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21562</xdr:rowOff>
    </xdr:from>
    <xdr:ext cx="534377" cy="259045"/>
    <xdr:sp macro="" textlink="">
      <xdr:nvSpPr>
        <xdr:cNvPr id="341" name="普通建設事業費最小値テキスト"/>
        <xdr:cNvSpPr txBox="1"/>
      </xdr:nvSpPr>
      <xdr:spPr>
        <a:xfrm>
          <a:off x="10528300" y="1013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17735</xdr:rowOff>
    </xdr:from>
    <xdr:to>
      <xdr:col>55</xdr:col>
      <xdr:colOff>88900</xdr:colOff>
      <xdr:row>59</xdr:row>
      <xdr:rowOff>17735</xdr:rowOff>
    </xdr:to>
    <xdr:cxnSp macro="">
      <xdr:nvCxnSpPr>
        <xdr:cNvPr id="342" name="直線コネクタ 341"/>
        <xdr:cNvCxnSpPr/>
      </xdr:nvCxnSpPr>
      <xdr:spPr>
        <a:xfrm>
          <a:off x="10388600" y="101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128753</xdr:rowOff>
    </xdr:from>
    <xdr:ext cx="690189" cy="259045"/>
    <xdr:sp macro="" textlink="">
      <xdr:nvSpPr>
        <xdr:cNvPr id="343" name="普通建設事業費最大値テキスト"/>
        <xdr:cNvSpPr txBox="1"/>
      </xdr:nvSpPr>
      <xdr:spPr>
        <a:xfrm>
          <a:off x="10528300" y="85298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1,106,633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10626</xdr:rowOff>
    </xdr:from>
    <xdr:to>
      <xdr:col>55</xdr:col>
      <xdr:colOff>88900</xdr:colOff>
      <xdr:row>51</xdr:row>
      <xdr:rowOff>10626</xdr:rowOff>
    </xdr:to>
    <xdr:cxnSp macro="">
      <xdr:nvCxnSpPr>
        <xdr:cNvPr id="344" name="直線コネクタ 343"/>
        <xdr:cNvCxnSpPr/>
      </xdr:nvCxnSpPr>
      <xdr:spPr>
        <a:xfrm>
          <a:off x="10388600" y="8754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121463</xdr:rowOff>
    </xdr:from>
    <xdr:to>
      <xdr:col>55</xdr:col>
      <xdr:colOff>0</xdr:colOff>
      <xdr:row>58</xdr:row>
      <xdr:rowOff>139583</xdr:rowOff>
    </xdr:to>
    <xdr:cxnSp macro="">
      <xdr:nvCxnSpPr>
        <xdr:cNvPr id="345" name="直線コネクタ 344"/>
        <xdr:cNvCxnSpPr/>
      </xdr:nvCxnSpPr>
      <xdr:spPr>
        <a:xfrm>
          <a:off x="9639300" y="10065563"/>
          <a:ext cx="838200" cy="1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33737</xdr:rowOff>
    </xdr:from>
    <xdr:ext cx="599010" cy="259045"/>
    <xdr:sp macro="" textlink="">
      <xdr:nvSpPr>
        <xdr:cNvPr id="346" name="普通建設事業費平均値テキスト"/>
        <xdr:cNvSpPr txBox="1"/>
      </xdr:nvSpPr>
      <xdr:spPr>
        <a:xfrm>
          <a:off x="10528300" y="98063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10860</xdr:rowOff>
    </xdr:from>
    <xdr:to>
      <xdr:col>55</xdr:col>
      <xdr:colOff>50800</xdr:colOff>
      <xdr:row>58</xdr:row>
      <xdr:rowOff>112460</xdr:rowOff>
    </xdr:to>
    <xdr:sp macro="" textlink="">
      <xdr:nvSpPr>
        <xdr:cNvPr id="347" name="フローチャート: 判断 346"/>
        <xdr:cNvSpPr/>
      </xdr:nvSpPr>
      <xdr:spPr>
        <a:xfrm>
          <a:off x="10426700" y="99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121463</xdr:rowOff>
    </xdr:from>
    <xdr:to>
      <xdr:col>50</xdr:col>
      <xdr:colOff>114300</xdr:colOff>
      <xdr:row>58</xdr:row>
      <xdr:rowOff>166625</xdr:rowOff>
    </xdr:to>
    <xdr:cxnSp macro="">
      <xdr:nvCxnSpPr>
        <xdr:cNvPr id="348" name="直線コネクタ 347"/>
        <xdr:cNvCxnSpPr/>
      </xdr:nvCxnSpPr>
      <xdr:spPr>
        <a:xfrm flipV="1">
          <a:off x="8750300" y="10065563"/>
          <a:ext cx="889000" cy="4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17574</xdr:rowOff>
    </xdr:from>
    <xdr:to>
      <xdr:col>50</xdr:col>
      <xdr:colOff>165100</xdr:colOff>
      <xdr:row>58</xdr:row>
      <xdr:rowOff>119174</xdr:rowOff>
    </xdr:to>
    <xdr:sp macro="" textlink="">
      <xdr:nvSpPr>
        <xdr:cNvPr id="349" name="フローチャート: 判断 348"/>
        <xdr:cNvSpPr/>
      </xdr:nvSpPr>
      <xdr:spPr>
        <a:xfrm>
          <a:off x="9588500" y="996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135701</xdr:rowOff>
    </xdr:from>
    <xdr:ext cx="599010" cy="259045"/>
    <xdr:sp macro="" textlink="">
      <xdr:nvSpPr>
        <xdr:cNvPr id="350" name="テキスト ボックス 349"/>
        <xdr:cNvSpPr txBox="1"/>
      </xdr:nvSpPr>
      <xdr:spPr>
        <a:xfrm>
          <a:off x="9339795" y="973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155583</xdr:rowOff>
    </xdr:from>
    <xdr:to>
      <xdr:col>45</xdr:col>
      <xdr:colOff>177800</xdr:colOff>
      <xdr:row>58</xdr:row>
      <xdr:rowOff>166625</xdr:rowOff>
    </xdr:to>
    <xdr:cxnSp macro="">
      <xdr:nvCxnSpPr>
        <xdr:cNvPr id="351" name="直線コネクタ 350"/>
        <xdr:cNvCxnSpPr/>
      </xdr:nvCxnSpPr>
      <xdr:spPr>
        <a:xfrm>
          <a:off x="7861300" y="10099683"/>
          <a:ext cx="889000" cy="1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12850</xdr:rowOff>
    </xdr:from>
    <xdr:to>
      <xdr:col>46</xdr:col>
      <xdr:colOff>38100</xdr:colOff>
      <xdr:row>58</xdr:row>
      <xdr:rowOff>114450</xdr:rowOff>
    </xdr:to>
    <xdr:sp macro="" textlink="">
      <xdr:nvSpPr>
        <xdr:cNvPr id="352" name="フローチャート: 判断 351"/>
        <xdr:cNvSpPr/>
      </xdr:nvSpPr>
      <xdr:spPr>
        <a:xfrm>
          <a:off x="8699500" y="995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130977</xdr:rowOff>
    </xdr:from>
    <xdr:ext cx="599010" cy="259045"/>
    <xdr:sp macro="" textlink="">
      <xdr:nvSpPr>
        <xdr:cNvPr id="353" name="テキスト ボックス 352"/>
        <xdr:cNvSpPr txBox="1"/>
      </xdr:nvSpPr>
      <xdr:spPr>
        <a:xfrm>
          <a:off x="8450795" y="973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37981</xdr:rowOff>
    </xdr:from>
    <xdr:to>
      <xdr:col>41</xdr:col>
      <xdr:colOff>50800</xdr:colOff>
      <xdr:row>58</xdr:row>
      <xdr:rowOff>155583</xdr:rowOff>
    </xdr:to>
    <xdr:cxnSp macro="">
      <xdr:nvCxnSpPr>
        <xdr:cNvPr id="354" name="直線コネクタ 353"/>
        <xdr:cNvCxnSpPr/>
      </xdr:nvCxnSpPr>
      <xdr:spPr>
        <a:xfrm>
          <a:off x="6972300" y="9982081"/>
          <a:ext cx="889000" cy="1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25502</xdr:rowOff>
    </xdr:from>
    <xdr:to>
      <xdr:col>41</xdr:col>
      <xdr:colOff>101600</xdr:colOff>
      <xdr:row>58</xdr:row>
      <xdr:rowOff>127102</xdr:rowOff>
    </xdr:to>
    <xdr:sp macro="" textlink="">
      <xdr:nvSpPr>
        <xdr:cNvPr id="355" name="フローチャート: 判断 354"/>
        <xdr:cNvSpPr/>
      </xdr:nvSpPr>
      <xdr:spPr>
        <a:xfrm>
          <a:off x="7810500" y="996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143629</xdr:rowOff>
    </xdr:from>
    <xdr:ext cx="599010" cy="259045"/>
    <xdr:sp macro="" textlink="">
      <xdr:nvSpPr>
        <xdr:cNvPr id="356" name="テキスト ボックス 355"/>
        <xdr:cNvSpPr txBox="1"/>
      </xdr:nvSpPr>
      <xdr:spPr>
        <a:xfrm>
          <a:off x="7561795" y="974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13100</xdr:rowOff>
    </xdr:from>
    <xdr:to>
      <xdr:col>36</xdr:col>
      <xdr:colOff>165100</xdr:colOff>
      <xdr:row>58</xdr:row>
      <xdr:rowOff>114700</xdr:rowOff>
    </xdr:to>
    <xdr:sp macro="" textlink="">
      <xdr:nvSpPr>
        <xdr:cNvPr id="357" name="フローチャート: 判断 356"/>
        <xdr:cNvSpPr/>
      </xdr:nvSpPr>
      <xdr:spPr>
        <a:xfrm>
          <a:off x="6921500" y="99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105827</xdr:rowOff>
    </xdr:from>
    <xdr:ext cx="599010" cy="259045"/>
    <xdr:sp macro="" textlink="">
      <xdr:nvSpPr>
        <xdr:cNvPr id="358" name="テキスト ボックス 357"/>
        <xdr:cNvSpPr txBox="1"/>
      </xdr:nvSpPr>
      <xdr:spPr>
        <a:xfrm>
          <a:off x="6672795" y="1004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88783</xdr:rowOff>
    </xdr:from>
    <xdr:to>
      <xdr:col>55</xdr:col>
      <xdr:colOff>50800</xdr:colOff>
      <xdr:row>59</xdr:row>
      <xdr:rowOff>18933</xdr:rowOff>
    </xdr:to>
    <xdr:sp macro="" textlink="">
      <xdr:nvSpPr>
        <xdr:cNvPr id="364" name="楕円 363"/>
        <xdr:cNvSpPr/>
      </xdr:nvSpPr>
      <xdr:spPr>
        <a:xfrm>
          <a:off x="10426700" y="100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3710</xdr:rowOff>
    </xdr:from>
    <xdr:ext cx="534377" cy="259045"/>
    <xdr:sp macro="" textlink="">
      <xdr:nvSpPr>
        <xdr:cNvPr id="365" name="普通建設事業費該当値テキスト"/>
        <xdr:cNvSpPr txBox="1"/>
      </xdr:nvSpPr>
      <xdr:spPr>
        <a:xfrm>
          <a:off x="10528300" y="99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70663</xdr:rowOff>
    </xdr:from>
    <xdr:to>
      <xdr:col>50</xdr:col>
      <xdr:colOff>165100</xdr:colOff>
      <xdr:row>59</xdr:row>
      <xdr:rowOff>813</xdr:rowOff>
    </xdr:to>
    <xdr:sp macro="" textlink="">
      <xdr:nvSpPr>
        <xdr:cNvPr id="366" name="楕円 365"/>
        <xdr:cNvSpPr/>
      </xdr:nvSpPr>
      <xdr:spPr>
        <a:xfrm>
          <a:off x="9588500" y="1001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163390</xdr:rowOff>
    </xdr:from>
    <xdr:ext cx="534377" cy="259045"/>
    <xdr:sp macro="" textlink="">
      <xdr:nvSpPr>
        <xdr:cNvPr id="367" name="テキスト ボックス 366"/>
        <xdr:cNvSpPr txBox="1"/>
      </xdr:nvSpPr>
      <xdr:spPr>
        <a:xfrm>
          <a:off x="9372111" y="1010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115825</xdr:rowOff>
    </xdr:from>
    <xdr:to>
      <xdr:col>46</xdr:col>
      <xdr:colOff>38100</xdr:colOff>
      <xdr:row>59</xdr:row>
      <xdr:rowOff>45975</xdr:rowOff>
    </xdr:to>
    <xdr:sp macro="" textlink="">
      <xdr:nvSpPr>
        <xdr:cNvPr id="368" name="楕円 367"/>
        <xdr:cNvSpPr/>
      </xdr:nvSpPr>
      <xdr:spPr>
        <a:xfrm>
          <a:off x="8699500" y="100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37102</xdr:rowOff>
    </xdr:from>
    <xdr:ext cx="534377" cy="259045"/>
    <xdr:sp macro="" textlink="">
      <xdr:nvSpPr>
        <xdr:cNvPr id="369" name="テキスト ボックス 368"/>
        <xdr:cNvSpPr txBox="1"/>
      </xdr:nvSpPr>
      <xdr:spPr>
        <a:xfrm>
          <a:off x="8483111" y="1015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104783</xdr:rowOff>
    </xdr:from>
    <xdr:to>
      <xdr:col>41</xdr:col>
      <xdr:colOff>101600</xdr:colOff>
      <xdr:row>59</xdr:row>
      <xdr:rowOff>34933</xdr:rowOff>
    </xdr:to>
    <xdr:sp macro="" textlink="">
      <xdr:nvSpPr>
        <xdr:cNvPr id="370" name="楕円 369"/>
        <xdr:cNvSpPr/>
      </xdr:nvSpPr>
      <xdr:spPr>
        <a:xfrm>
          <a:off x="7810500" y="100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26060</xdr:rowOff>
    </xdr:from>
    <xdr:ext cx="534377" cy="259045"/>
    <xdr:sp macro="" textlink="">
      <xdr:nvSpPr>
        <xdr:cNvPr id="371" name="テキスト ボックス 370"/>
        <xdr:cNvSpPr txBox="1"/>
      </xdr:nvSpPr>
      <xdr:spPr>
        <a:xfrm>
          <a:off x="7594111" y="1014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158631</xdr:rowOff>
    </xdr:from>
    <xdr:to>
      <xdr:col>36</xdr:col>
      <xdr:colOff>165100</xdr:colOff>
      <xdr:row>58</xdr:row>
      <xdr:rowOff>88781</xdr:rowOff>
    </xdr:to>
    <xdr:sp macro="" textlink="">
      <xdr:nvSpPr>
        <xdr:cNvPr id="372" name="楕円 371"/>
        <xdr:cNvSpPr/>
      </xdr:nvSpPr>
      <xdr:spPr>
        <a:xfrm>
          <a:off x="6921500" y="993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105308</xdr:rowOff>
    </xdr:from>
    <xdr:ext cx="599010" cy="259045"/>
    <xdr:sp macro="" textlink="">
      <xdr:nvSpPr>
        <xdr:cNvPr id="373" name="テキスト ボックス 372"/>
        <xdr:cNvSpPr txBox="1"/>
      </xdr:nvSpPr>
      <xdr:spPr>
        <a:xfrm>
          <a:off x="6672795" y="970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102683</xdr:rowOff>
    </xdr:from>
    <xdr:to>
      <xdr:col>54</xdr:col>
      <xdr:colOff>189865</xdr:colOff>
      <xdr:row>78</xdr:row>
      <xdr:rowOff>139700</xdr:rowOff>
    </xdr:to>
    <xdr:cxnSp macro="">
      <xdr:nvCxnSpPr>
        <xdr:cNvPr id="395" name="直線コネクタ 394"/>
        <xdr:cNvCxnSpPr/>
      </xdr:nvCxnSpPr>
      <xdr:spPr>
        <a:xfrm flipV="1">
          <a:off x="10475595" y="12104183"/>
          <a:ext cx="1270" cy="1408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49360</xdr:rowOff>
    </xdr:from>
    <xdr:ext cx="599010" cy="259045"/>
    <xdr:sp macro="" textlink="">
      <xdr:nvSpPr>
        <xdr:cNvPr id="398" name="普通建設事業費 （ うち新規整備　）最大値テキスト"/>
        <xdr:cNvSpPr txBox="1"/>
      </xdr:nvSpPr>
      <xdr:spPr>
        <a:xfrm>
          <a:off x="10528300" y="1187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102683</xdr:rowOff>
    </xdr:from>
    <xdr:to>
      <xdr:col>55</xdr:col>
      <xdr:colOff>88900</xdr:colOff>
      <xdr:row>70</xdr:row>
      <xdr:rowOff>102683</xdr:rowOff>
    </xdr:to>
    <xdr:cxnSp macro="">
      <xdr:nvCxnSpPr>
        <xdr:cNvPr id="399" name="直線コネクタ 398"/>
        <xdr:cNvCxnSpPr/>
      </xdr:nvCxnSpPr>
      <xdr:spPr>
        <a:xfrm>
          <a:off x="10388600" y="1210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114078</xdr:rowOff>
    </xdr:from>
    <xdr:to>
      <xdr:col>55</xdr:col>
      <xdr:colOff>0</xdr:colOff>
      <xdr:row>78</xdr:row>
      <xdr:rowOff>119560</xdr:rowOff>
    </xdr:to>
    <xdr:cxnSp macro="">
      <xdr:nvCxnSpPr>
        <xdr:cNvPr id="400" name="直線コネクタ 399"/>
        <xdr:cNvCxnSpPr/>
      </xdr:nvCxnSpPr>
      <xdr:spPr>
        <a:xfrm>
          <a:off x="9639300" y="13487178"/>
          <a:ext cx="838200" cy="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18414</xdr:rowOff>
    </xdr:from>
    <xdr:ext cx="534377" cy="259045"/>
    <xdr:sp macro="" textlink="">
      <xdr:nvSpPr>
        <xdr:cNvPr id="401" name="普通建設事業費 （ うち新規整備　）平均値テキスト"/>
        <xdr:cNvSpPr txBox="1"/>
      </xdr:nvSpPr>
      <xdr:spPr>
        <a:xfrm>
          <a:off x="10528300" y="13220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166987</xdr:rowOff>
    </xdr:from>
    <xdr:to>
      <xdr:col>55</xdr:col>
      <xdr:colOff>50800</xdr:colOff>
      <xdr:row>78</xdr:row>
      <xdr:rowOff>97137</xdr:rowOff>
    </xdr:to>
    <xdr:sp macro="" textlink="">
      <xdr:nvSpPr>
        <xdr:cNvPr id="402" name="フローチャート: 判断 401"/>
        <xdr:cNvSpPr/>
      </xdr:nvSpPr>
      <xdr:spPr>
        <a:xfrm>
          <a:off x="10426700" y="1336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114078</xdr:rowOff>
    </xdr:from>
    <xdr:to>
      <xdr:col>50</xdr:col>
      <xdr:colOff>114300</xdr:colOff>
      <xdr:row>78</xdr:row>
      <xdr:rowOff>134378</xdr:rowOff>
    </xdr:to>
    <xdr:cxnSp macro="">
      <xdr:nvCxnSpPr>
        <xdr:cNvPr id="403" name="直線コネクタ 402"/>
        <xdr:cNvCxnSpPr/>
      </xdr:nvCxnSpPr>
      <xdr:spPr>
        <a:xfrm flipV="1">
          <a:off x="8750300" y="13487178"/>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164167</xdr:rowOff>
    </xdr:from>
    <xdr:to>
      <xdr:col>50</xdr:col>
      <xdr:colOff>165100</xdr:colOff>
      <xdr:row>78</xdr:row>
      <xdr:rowOff>94317</xdr:rowOff>
    </xdr:to>
    <xdr:sp macro="" textlink="">
      <xdr:nvSpPr>
        <xdr:cNvPr id="404" name="フローチャート: 判断 403"/>
        <xdr:cNvSpPr/>
      </xdr:nvSpPr>
      <xdr:spPr>
        <a:xfrm>
          <a:off x="9588500" y="13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110844</xdr:rowOff>
    </xdr:from>
    <xdr:ext cx="534377" cy="259045"/>
    <xdr:sp macro="" textlink="">
      <xdr:nvSpPr>
        <xdr:cNvPr id="405" name="テキスト ボックス 404"/>
        <xdr:cNvSpPr txBox="1"/>
      </xdr:nvSpPr>
      <xdr:spPr>
        <a:xfrm>
          <a:off x="9372111" y="1314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134378</xdr:rowOff>
    </xdr:from>
    <xdr:to>
      <xdr:col>45</xdr:col>
      <xdr:colOff>177800</xdr:colOff>
      <xdr:row>78</xdr:row>
      <xdr:rowOff>135524</xdr:rowOff>
    </xdr:to>
    <xdr:cxnSp macro="">
      <xdr:nvCxnSpPr>
        <xdr:cNvPr id="406" name="直線コネクタ 405"/>
        <xdr:cNvCxnSpPr/>
      </xdr:nvCxnSpPr>
      <xdr:spPr>
        <a:xfrm flipV="1">
          <a:off x="7861300" y="13507478"/>
          <a:ext cx="889000" cy="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161984</xdr:rowOff>
    </xdr:from>
    <xdr:to>
      <xdr:col>46</xdr:col>
      <xdr:colOff>38100</xdr:colOff>
      <xdr:row>78</xdr:row>
      <xdr:rowOff>92134</xdr:rowOff>
    </xdr:to>
    <xdr:sp macro="" textlink="">
      <xdr:nvSpPr>
        <xdr:cNvPr id="407" name="フローチャート: 判断 406"/>
        <xdr:cNvSpPr/>
      </xdr:nvSpPr>
      <xdr:spPr>
        <a:xfrm>
          <a:off x="8699500" y="133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108661</xdr:rowOff>
    </xdr:from>
    <xdr:ext cx="534377" cy="259045"/>
    <xdr:sp macro="" textlink="">
      <xdr:nvSpPr>
        <xdr:cNvPr id="408" name="テキスト ボックス 407"/>
        <xdr:cNvSpPr txBox="1"/>
      </xdr:nvSpPr>
      <xdr:spPr>
        <a:xfrm>
          <a:off x="8483111" y="1313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113106</xdr:rowOff>
    </xdr:from>
    <xdr:to>
      <xdr:col>41</xdr:col>
      <xdr:colOff>50800</xdr:colOff>
      <xdr:row>78</xdr:row>
      <xdr:rowOff>135524</xdr:rowOff>
    </xdr:to>
    <xdr:cxnSp macro="">
      <xdr:nvCxnSpPr>
        <xdr:cNvPr id="409" name="直線コネクタ 408"/>
        <xdr:cNvCxnSpPr/>
      </xdr:nvCxnSpPr>
      <xdr:spPr>
        <a:xfrm>
          <a:off x="6972300" y="13486206"/>
          <a:ext cx="889000" cy="2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135930</xdr:rowOff>
    </xdr:from>
    <xdr:to>
      <xdr:col>41</xdr:col>
      <xdr:colOff>101600</xdr:colOff>
      <xdr:row>78</xdr:row>
      <xdr:rowOff>66080</xdr:rowOff>
    </xdr:to>
    <xdr:sp macro="" textlink="">
      <xdr:nvSpPr>
        <xdr:cNvPr id="410" name="フローチャート: 判断 409"/>
        <xdr:cNvSpPr/>
      </xdr:nvSpPr>
      <xdr:spPr>
        <a:xfrm>
          <a:off x="7810500" y="133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82607</xdr:rowOff>
    </xdr:from>
    <xdr:ext cx="534377" cy="259045"/>
    <xdr:sp macro="" textlink="">
      <xdr:nvSpPr>
        <xdr:cNvPr id="411" name="テキスト ボックス 410"/>
        <xdr:cNvSpPr txBox="1"/>
      </xdr:nvSpPr>
      <xdr:spPr>
        <a:xfrm>
          <a:off x="7594111" y="1311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137043</xdr:rowOff>
    </xdr:from>
    <xdr:to>
      <xdr:col>36</xdr:col>
      <xdr:colOff>165100</xdr:colOff>
      <xdr:row>78</xdr:row>
      <xdr:rowOff>67193</xdr:rowOff>
    </xdr:to>
    <xdr:sp macro="" textlink="">
      <xdr:nvSpPr>
        <xdr:cNvPr id="412" name="フローチャート: 判断 411"/>
        <xdr:cNvSpPr/>
      </xdr:nvSpPr>
      <xdr:spPr>
        <a:xfrm>
          <a:off x="6921500" y="1333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83720</xdr:rowOff>
    </xdr:from>
    <xdr:ext cx="534377" cy="259045"/>
    <xdr:sp macro="" textlink="">
      <xdr:nvSpPr>
        <xdr:cNvPr id="413" name="テキスト ボックス 412"/>
        <xdr:cNvSpPr txBox="1"/>
      </xdr:nvSpPr>
      <xdr:spPr>
        <a:xfrm>
          <a:off x="6705111" y="1311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68760</xdr:rowOff>
    </xdr:from>
    <xdr:to>
      <xdr:col>55</xdr:col>
      <xdr:colOff>50800</xdr:colOff>
      <xdr:row>78</xdr:row>
      <xdr:rowOff>170360</xdr:rowOff>
    </xdr:to>
    <xdr:sp macro="" textlink="">
      <xdr:nvSpPr>
        <xdr:cNvPr id="419" name="楕円 418"/>
        <xdr:cNvSpPr/>
      </xdr:nvSpPr>
      <xdr:spPr>
        <a:xfrm>
          <a:off x="10426700" y="1344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155137</xdr:rowOff>
    </xdr:from>
    <xdr:ext cx="469744" cy="259045"/>
    <xdr:sp macro="" textlink="">
      <xdr:nvSpPr>
        <xdr:cNvPr id="420" name="普通建設事業費 （ うち新規整備　）該当値テキスト"/>
        <xdr:cNvSpPr txBox="1"/>
      </xdr:nvSpPr>
      <xdr:spPr>
        <a:xfrm>
          <a:off x="10528300" y="1335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63278</xdr:rowOff>
    </xdr:from>
    <xdr:to>
      <xdr:col>50</xdr:col>
      <xdr:colOff>165100</xdr:colOff>
      <xdr:row>78</xdr:row>
      <xdr:rowOff>164878</xdr:rowOff>
    </xdr:to>
    <xdr:sp macro="" textlink="">
      <xdr:nvSpPr>
        <xdr:cNvPr id="421" name="楕円 420"/>
        <xdr:cNvSpPr/>
      </xdr:nvSpPr>
      <xdr:spPr>
        <a:xfrm>
          <a:off x="9588500" y="1343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156005</xdr:rowOff>
    </xdr:from>
    <xdr:ext cx="534377" cy="259045"/>
    <xdr:sp macro="" textlink="">
      <xdr:nvSpPr>
        <xdr:cNvPr id="422" name="テキスト ボックス 421"/>
        <xdr:cNvSpPr txBox="1"/>
      </xdr:nvSpPr>
      <xdr:spPr>
        <a:xfrm>
          <a:off x="9372111" y="135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83578</xdr:rowOff>
    </xdr:from>
    <xdr:to>
      <xdr:col>46</xdr:col>
      <xdr:colOff>38100</xdr:colOff>
      <xdr:row>79</xdr:row>
      <xdr:rowOff>13728</xdr:rowOff>
    </xdr:to>
    <xdr:sp macro="" textlink="">
      <xdr:nvSpPr>
        <xdr:cNvPr id="423" name="楕円 422"/>
        <xdr:cNvSpPr/>
      </xdr:nvSpPr>
      <xdr:spPr>
        <a:xfrm>
          <a:off x="8699500" y="134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4855</xdr:rowOff>
    </xdr:from>
    <xdr:ext cx="469744" cy="259045"/>
    <xdr:sp macro="" textlink="">
      <xdr:nvSpPr>
        <xdr:cNvPr id="424" name="テキスト ボックス 423"/>
        <xdr:cNvSpPr txBox="1"/>
      </xdr:nvSpPr>
      <xdr:spPr>
        <a:xfrm>
          <a:off x="8515428" y="1354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84724</xdr:rowOff>
    </xdr:from>
    <xdr:to>
      <xdr:col>41</xdr:col>
      <xdr:colOff>101600</xdr:colOff>
      <xdr:row>79</xdr:row>
      <xdr:rowOff>14874</xdr:rowOff>
    </xdr:to>
    <xdr:sp macro="" textlink="">
      <xdr:nvSpPr>
        <xdr:cNvPr id="425" name="楕円 424"/>
        <xdr:cNvSpPr/>
      </xdr:nvSpPr>
      <xdr:spPr>
        <a:xfrm>
          <a:off x="7810500" y="1345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6001</xdr:rowOff>
    </xdr:from>
    <xdr:ext cx="469744" cy="259045"/>
    <xdr:sp macro="" textlink="">
      <xdr:nvSpPr>
        <xdr:cNvPr id="426" name="テキスト ボックス 425"/>
        <xdr:cNvSpPr txBox="1"/>
      </xdr:nvSpPr>
      <xdr:spPr>
        <a:xfrm>
          <a:off x="7626428" y="1355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62306</xdr:rowOff>
    </xdr:from>
    <xdr:to>
      <xdr:col>36</xdr:col>
      <xdr:colOff>165100</xdr:colOff>
      <xdr:row>78</xdr:row>
      <xdr:rowOff>163906</xdr:rowOff>
    </xdr:to>
    <xdr:sp macro="" textlink="">
      <xdr:nvSpPr>
        <xdr:cNvPr id="427" name="楕円 426"/>
        <xdr:cNvSpPr/>
      </xdr:nvSpPr>
      <xdr:spPr>
        <a:xfrm>
          <a:off x="6921500" y="1343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155033</xdr:rowOff>
    </xdr:from>
    <xdr:ext cx="534377" cy="259045"/>
    <xdr:sp macro="" textlink="">
      <xdr:nvSpPr>
        <xdr:cNvPr id="428" name="テキスト ボックス 427"/>
        <xdr:cNvSpPr txBox="1"/>
      </xdr:nvSpPr>
      <xdr:spPr>
        <a:xfrm>
          <a:off x="6705111" y="1352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18021</xdr:rowOff>
    </xdr:from>
    <xdr:to>
      <xdr:col>54</xdr:col>
      <xdr:colOff>189865</xdr:colOff>
      <xdr:row>98</xdr:row>
      <xdr:rowOff>165951</xdr:rowOff>
    </xdr:to>
    <xdr:cxnSp macro="">
      <xdr:nvCxnSpPr>
        <xdr:cNvPr id="452" name="直線コネクタ 451"/>
        <xdr:cNvCxnSpPr/>
      </xdr:nvCxnSpPr>
      <xdr:spPr>
        <a:xfrm flipV="1">
          <a:off x="10475595" y="15619971"/>
          <a:ext cx="1270" cy="1348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169778</xdr:rowOff>
    </xdr:from>
    <xdr:ext cx="534377" cy="259045"/>
    <xdr:sp macro="" textlink="">
      <xdr:nvSpPr>
        <xdr:cNvPr id="453" name="普通建設事業費 （ うち更新整備　）最小値テキスト"/>
        <xdr:cNvSpPr txBox="1"/>
      </xdr:nvSpPr>
      <xdr:spPr>
        <a:xfrm>
          <a:off x="10528300" y="1697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165951</xdr:rowOff>
    </xdr:from>
    <xdr:to>
      <xdr:col>55</xdr:col>
      <xdr:colOff>88900</xdr:colOff>
      <xdr:row>98</xdr:row>
      <xdr:rowOff>165951</xdr:rowOff>
    </xdr:to>
    <xdr:cxnSp macro="">
      <xdr:nvCxnSpPr>
        <xdr:cNvPr id="454" name="直線コネクタ 453"/>
        <xdr:cNvCxnSpPr/>
      </xdr:nvCxnSpPr>
      <xdr:spPr>
        <a:xfrm>
          <a:off x="10388600" y="16968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136148</xdr:rowOff>
    </xdr:from>
    <xdr:ext cx="599010" cy="259045"/>
    <xdr:sp macro="" textlink="">
      <xdr:nvSpPr>
        <xdr:cNvPr id="455" name="普通建設事業費 （ うち更新整備　）最大値テキスト"/>
        <xdr:cNvSpPr txBox="1"/>
      </xdr:nvSpPr>
      <xdr:spPr>
        <a:xfrm>
          <a:off x="10528300" y="1539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18021</xdr:rowOff>
    </xdr:from>
    <xdr:to>
      <xdr:col>55</xdr:col>
      <xdr:colOff>88900</xdr:colOff>
      <xdr:row>91</xdr:row>
      <xdr:rowOff>18021</xdr:rowOff>
    </xdr:to>
    <xdr:cxnSp macro="">
      <xdr:nvCxnSpPr>
        <xdr:cNvPr id="456" name="直線コネクタ 455"/>
        <xdr:cNvCxnSpPr/>
      </xdr:nvCxnSpPr>
      <xdr:spPr>
        <a:xfrm>
          <a:off x="10388600" y="15619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14298</xdr:rowOff>
    </xdr:from>
    <xdr:to>
      <xdr:col>55</xdr:col>
      <xdr:colOff>0</xdr:colOff>
      <xdr:row>98</xdr:row>
      <xdr:rowOff>66566</xdr:rowOff>
    </xdr:to>
    <xdr:cxnSp macro="">
      <xdr:nvCxnSpPr>
        <xdr:cNvPr id="457" name="直線コネクタ 456"/>
        <xdr:cNvCxnSpPr/>
      </xdr:nvCxnSpPr>
      <xdr:spPr>
        <a:xfrm>
          <a:off x="9639300" y="16816398"/>
          <a:ext cx="838200" cy="5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107090</xdr:rowOff>
    </xdr:from>
    <xdr:ext cx="534377" cy="259045"/>
    <xdr:sp macro="" textlink="">
      <xdr:nvSpPr>
        <xdr:cNvPr id="458" name="普通建設事業費 （ うち更新整備　）平均値テキスト"/>
        <xdr:cNvSpPr txBox="1"/>
      </xdr:nvSpPr>
      <xdr:spPr>
        <a:xfrm>
          <a:off x="10528300" y="16566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84213</xdr:rowOff>
    </xdr:from>
    <xdr:to>
      <xdr:col>55</xdr:col>
      <xdr:colOff>50800</xdr:colOff>
      <xdr:row>98</xdr:row>
      <xdr:rowOff>14363</xdr:rowOff>
    </xdr:to>
    <xdr:sp macro="" textlink="">
      <xdr:nvSpPr>
        <xdr:cNvPr id="459" name="フローチャート: 判断 458"/>
        <xdr:cNvSpPr/>
      </xdr:nvSpPr>
      <xdr:spPr>
        <a:xfrm>
          <a:off x="10426700" y="167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14298</xdr:rowOff>
    </xdr:from>
    <xdr:to>
      <xdr:col>50</xdr:col>
      <xdr:colOff>114300</xdr:colOff>
      <xdr:row>98</xdr:row>
      <xdr:rowOff>117263</xdr:rowOff>
    </xdr:to>
    <xdr:cxnSp macro="">
      <xdr:nvCxnSpPr>
        <xdr:cNvPr id="460" name="直線コネクタ 459"/>
        <xdr:cNvCxnSpPr/>
      </xdr:nvCxnSpPr>
      <xdr:spPr>
        <a:xfrm flipV="1">
          <a:off x="8750300" y="16816398"/>
          <a:ext cx="889000" cy="10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112297</xdr:rowOff>
    </xdr:from>
    <xdr:to>
      <xdr:col>50</xdr:col>
      <xdr:colOff>165100</xdr:colOff>
      <xdr:row>98</xdr:row>
      <xdr:rowOff>42447</xdr:rowOff>
    </xdr:to>
    <xdr:sp macro="" textlink="">
      <xdr:nvSpPr>
        <xdr:cNvPr id="461" name="フローチャート: 判断 460"/>
        <xdr:cNvSpPr/>
      </xdr:nvSpPr>
      <xdr:spPr>
        <a:xfrm>
          <a:off x="9588500" y="1674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58974</xdr:rowOff>
    </xdr:from>
    <xdr:ext cx="534377" cy="259045"/>
    <xdr:sp macro="" textlink="">
      <xdr:nvSpPr>
        <xdr:cNvPr id="462" name="テキスト ボックス 461"/>
        <xdr:cNvSpPr txBox="1"/>
      </xdr:nvSpPr>
      <xdr:spPr>
        <a:xfrm>
          <a:off x="9372111" y="1651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78729</xdr:rowOff>
    </xdr:from>
    <xdr:to>
      <xdr:col>45</xdr:col>
      <xdr:colOff>177800</xdr:colOff>
      <xdr:row>98</xdr:row>
      <xdr:rowOff>117263</xdr:rowOff>
    </xdr:to>
    <xdr:cxnSp macro="">
      <xdr:nvCxnSpPr>
        <xdr:cNvPr id="463" name="直線コネクタ 462"/>
        <xdr:cNvCxnSpPr/>
      </xdr:nvCxnSpPr>
      <xdr:spPr>
        <a:xfrm>
          <a:off x="7861300" y="16880829"/>
          <a:ext cx="889000" cy="3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105397</xdr:rowOff>
    </xdr:from>
    <xdr:to>
      <xdr:col>46</xdr:col>
      <xdr:colOff>38100</xdr:colOff>
      <xdr:row>98</xdr:row>
      <xdr:rowOff>35547</xdr:rowOff>
    </xdr:to>
    <xdr:sp macro="" textlink="">
      <xdr:nvSpPr>
        <xdr:cNvPr id="464" name="フローチャート: 判断 463"/>
        <xdr:cNvSpPr/>
      </xdr:nvSpPr>
      <xdr:spPr>
        <a:xfrm>
          <a:off x="8699500" y="1673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52074</xdr:rowOff>
    </xdr:from>
    <xdr:ext cx="534377" cy="259045"/>
    <xdr:sp macro="" textlink="">
      <xdr:nvSpPr>
        <xdr:cNvPr id="465" name="テキスト ボックス 464"/>
        <xdr:cNvSpPr txBox="1"/>
      </xdr:nvSpPr>
      <xdr:spPr>
        <a:xfrm>
          <a:off x="8483111" y="1651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98327</xdr:rowOff>
    </xdr:from>
    <xdr:to>
      <xdr:col>41</xdr:col>
      <xdr:colOff>50800</xdr:colOff>
      <xdr:row>98</xdr:row>
      <xdr:rowOff>78729</xdr:rowOff>
    </xdr:to>
    <xdr:cxnSp macro="">
      <xdr:nvCxnSpPr>
        <xdr:cNvPr id="466" name="直線コネクタ 465"/>
        <xdr:cNvCxnSpPr/>
      </xdr:nvCxnSpPr>
      <xdr:spPr>
        <a:xfrm>
          <a:off x="6972300" y="16557527"/>
          <a:ext cx="889000" cy="32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170796</xdr:rowOff>
    </xdr:from>
    <xdr:to>
      <xdr:col>41</xdr:col>
      <xdr:colOff>101600</xdr:colOff>
      <xdr:row>98</xdr:row>
      <xdr:rowOff>100946</xdr:rowOff>
    </xdr:to>
    <xdr:sp macro="" textlink="">
      <xdr:nvSpPr>
        <xdr:cNvPr id="467" name="フローチャート: 判断 466"/>
        <xdr:cNvSpPr/>
      </xdr:nvSpPr>
      <xdr:spPr>
        <a:xfrm>
          <a:off x="7810500" y="16801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117473</xdr:rowOff>
    </xdr:from>
    <xdr:ext cx="534377" cy="259045"/>
    <xdr:sp macro="" textlink="">
      <xdr:nvSpPr>
        <xdr:cNvPr id="468" name="テキスト ボックス 467"/>
        <xdr:cNvSpPr txBox="1"/>
      </xdr:nvSpPr>
      <xdr:spPr>
        <a:xfrm>
          <a:off x="7594111" y="1657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149974</xdr:rowOff>
    </xdr:from>
    <xdr:to>
      <xdr:col>36</xdr:col>
      <xdr:colOff>165100</xdr:colOff>
      <xdr:row>98</xdr:row>
      <xdr:rowOff>80124</xdr:rowOff>
    </xdr:to>
    <xdr:sp macro="" textlink="">
      <xdr:nvSpPr>
        <xdr:cNvPr id="469" name="フローチャート: 判断 468"/>
        <xdr:cNvSpPr/>
      </xdr:nvSpPr>
      <xdr:spPr>
        <a:xfrm>
          <a:off x="6921500" y="1678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71251</xdr:rowOff>
    </xdr:from>
    <xdr:ext cx="534377" cy="259045"/>
    <xdr:sp macro="" textlink="">
      <xdr:nvSpPr>
        <xdr:cNvPr id="470" name="テキスト ボックス 469"/>
        <xdr:cNvSpPr txBox="1"/>
      </xdr:nvSpPr>
      <xdr:spPr>
        <a:xfrm>
          <a:off x="6705111" y="168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15766</xdr:rowOff>
    </xdr:from>
    <xdr:to>
      <xdr:col>55</xdr:col>
      <xdr:colOff>50800</xdr:colOff>
      <xdr:row>98</xdr:row>
      <xdr:rowOff>117366</xdr:rowOff>
    </xdr:to>
    <xdr:sp macro="" textlink="">
      <xdr:nvSpPr>
        <xdr:cNvPr id="476" name="楕円 475"/>
        <xdr:cNvSpPr/>
      </xdr:nvSpPr>
      <xdr:spPr>
        <a:xfrm>
          <a:off x="10426700" y="1681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102143</xdr:rowOff>
    </xdr:from>
    <xdr:ext cx="534377" cy="259045"/>
    <xdr:sp macro="" textlink="">
      <xdr:nvSpPr>
        <xdr:cNvPr id="477" name="普通建設事業費 （ うち更新整備　）該当値テキスト"/>
        <xdr:cNvSpPr txBox="1"/>
      </xdr:nvSpPr>
      <xdr:spPr>
        <a:xfrm>
          <a:off x="10528300" y="1673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134948</xdr:rowOff>
    </xdr:from>
    <xdr:to>
      <xdr:col>50</xdr:col>
      <xdr:colOff>165100</xdr:colOff>
      <xdr:row>98</xdr:row>
      <xdr:rowOff>65098</xdr:rowOff>
    </xdr:to>
    <xdr:sp macro="" textlink="">
      <xdr:nvSpPr>
        <xdr:cNvPr id="478" name="楕円 477"/>
        <xdr:cNvSpPr/>
      </xdr:nvSpPr>
      <xdr:spPr>
        <a:xfrm>
          <a:off x="9588500" y="1676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56225</xdr:rowOff>
    </xdr:from>
    <xdr:ext cx="534377" cy="259045"/>
    <xdr:sp macro="" textlink="">
      <xdr:nvSpPr>
        <xdr:cNvPr id="479" name="テキスト ボックス 478"/>
        <xdr:cNvSpPr txBox="1"/>
      </xdr:nvSpPr>
      <xdr:spPr>
        <a:xfrm>
          <a:off x="9372111" y="1685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66463</xdr:rowOff>
    </xdr:from>
    <xdr:to>
      <xdr:col>46</xdr:col>
      <xdr:colOff>38100</xdr:colOff>
      <xdr:row>98</xdr:row>
      <xdr:rowOff>168063</xdr:rowOff>
    </xdr:to>
    <xdr:sp macro="" textlink="">
      <xdr:nvSpPr>
        <xdr:cNvPr id="480" name="楕円 479"/>
        <xdr:cNvSpPr/>
      </xdr:nvSpPr>
      <xdr:spPr>
        <a:xfrm>
          <a:off x="8699500" y="1686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159190</xdr:rowOff>
    </xdr:from>
    <xdr:ext cx="534377" cy="259045"/>
    <xdr:sp macro="" textlink="">
      <xdr:nvSpPr>
        <xdr:cNvPr id="481" name="テキスト ボックス 480"/>
        <xdr:cNvSpPr txBox="1"/>
      </xdr:nvSpPr>
      <xdr:spPr>
        <a:xfrm>
          <a:off x="8483111" y="1696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27929</xdr:rowOff>
    </xdr:from>
    <xdr:to>
      <xdr:col>41</xdr:col>
      <xdr:colOff>101600</xdr:colOff>
      <xdr:row>98</xdr:row>
      <xdr:rowOff>129529</xdr:rowOff>
    </xdr:to>
    <xdr:sp macro="" textlink="">
      <xdr:nvSpPr>
        <xdr:cNvPr id="482" name="楕円 481"/>
        <xdr:cNvSpPr/>
      </xdr:nvSpPr>
      <xdr:spPr>
        <a:xfrm>
          <a:off x="7810500" y="1683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120656</xdr:rowOff>
    </xdr:from>
    <xdr:ext cx="534377" cy="259045"/>
    <xdr:sp macro="" textlink="">
      <xdr:nvSpPr>
        <xdr:cNvPr id="483" name="テキスト ボックス 482"/>
        <xdr:cNvSpPr txBox="1"/>
      </xdr:nvSpPr>
      <xdr:spPr>
        <a:xfrm>
          <a:off x="7594111" y="1692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47527</xdr:rowOff>
    </xdr:from>
    <xdr:to>
      <xdr:col>36</xdr:col>
      <xdr:colOff>165100</xdr:colOff>
      <xdr:row>96</xdr:row>
      <xdr:rowOff>149127</xdr:rowOff>
    </xdr:to>
    <xdr:sp macro="" textlink="">
      <xdr:nvSpPr>
        <xdr:cNvPr id="484" name="楕円 483"/>
        <xdr:cNvSpPr/>
      </xdr:nvSpPr>
      <xdr:spPr>
        <a:xfrm>
          <a:off x="6921500" y="1650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165654</xdr:rowOff>
    </xdr:from>
    <xdr:ext cx="599010" cy="259045"/>
    <xdr:sp macro="" textlink="">
      <xdr:nvSpPr>
        <xdr:cNvPr id="485" name="テキスト ボックス 484"/>
        <xdr:cNvSpPr txBox="1"/>
      </xdr:nvSpPr>
      <xdr:spPr>
        <a:xfrm>
          <a:off x="6672795" y="16281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3" name="テキスト ボックス 50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5" name="テキスト ボックス 50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160198</xdr:rowOff>
    </xdr:from>
    <xdr:to>
      <xdr:col>85</xdr:col>
      <xdr:colOff>126364</xdr:colOff>
      <xdr:row>39</xdr:row>
      <xdr:rowOff>44450</xdr:rowOff>
    </xdr:to>
    <xdr:cxnSp macro="">
      <xdr:nvCxnSpPr>
        <xdr:cNvPr id="509" name="直線コネクタ 508"/>
        <xdr:cNvCxnSpPr/>
      </xdr:nvCxnSpPr>
      <xdr:spPr>
        <a:xfrm flipV="1">
          <a:off x="16317595" y="5132248"/>
          <a:ext cx="1269" cy="1598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106875</xdr:rowOff>
    </xdr:from>
    <xdr:ext cx="534377" cy="259045"/>
    <xdr:sp macro="" textlink="">
      <xdr:nvSpPr>
        <xdr:cNvPr id="512" name="災害復旧事業費最大値テキスト"/>
        <xdr:cNvSpPr txBox="1"/>
      </xdr:nvSpPr>
      <xdr:spPr>
        <a:xfrm>
          <a:off x="16370300" y="49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160198</xdr:rowOff>
    </xdr:from>
    <xdr:to>
      <xdr:col>86</xdr:col>
      <xdr:colOff>25400</xdr:colOff>
      <xdr:row>29</xdr:row>
      <xdr:rowOff>160198</xdr:rowOff>
    </xdr:to>
    <xdr:cxnSp macro="">
      <xdr:nvCxnSpPr>
        <xdr:cNvPr id="513" name="直線コネクタ 512"/>
        <xdr:cNvCxnSpPr/>
      </xdr:nvCxnSpPr>
      <xdr:spPr>
        <a:xfrm>
          <a:off x="16230600" y="5132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118959</xdr:rowOff>
    </xdr:from>
    <xdr:ext cx="534377" cy="259045"/>
    <xdr:sp macro="" textlink="">
      <xdr:nvSpPr>
        <xdr:cNvPr id="515" name="災害復旧事業費平均値テキスト"/>
        <xdr:cNvSpPr txBox="1"/>
      </xdr:nvSpPr>
      <xdr:spPr>
        <a:xfrm>
          <a:off x="16370300" y="6291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96082</xdr:rowOff>
    </xdr:from>
    <xdr:to>
      <xdr:col>85</xdr:col>
      <xdr:colOff>177800</xdr:colOff>
      <xdr:row>38</xdr:row>
      <xdr:rowOff>26232</xdr:rowOff>
    </xdr:to>
    <xdr:sp macro="" textlink="">
      <xdr:nvSpPr>
        <xdr:cNvPr id="516" name="フローチャート: 判断 515"/>
        <xdr:cNvSpPr/>
      </xdr:nvSpPr>
      <xdr:spPr>
        <a:xfrm>
          <a:off x="16268700" y="643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129458</xdr:rowOff>
    </xdr:from>
    <xdr:to>
      <xdr:col>81</xdr:col>
      <xdr:colOff>101600</xdr:colOff>
      <xdr:row>38</xdr:row>
      <xdr:rowOff>59607</xdr:rowOff>
    </xdr:to>
    <xdr:sp macro="" textlink="">
      <xdr:nvSpPr>
        <xdr:cNvPr id="518" name="フローチャート: 判断 517"/>
        <xdr:cNvSpPr/>
      </xdr:nvSpPr>
      <xdr:spPr>
        <a:xfrm>
          <a:off x="15430500" y="64731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76135</xdr:rowOff>
    </xdr:from>
    <xdr:ext cx="534377" cy="259045"/>
    <xdr:sp macro="" textlink="">
      <xdr:nvSpPr>
        <xdr:cNvPr id="519" name="テキスト ボックス 518"/>
        <xdr:cNvSpPr txBox="1"/>
      </xdr:nvSpPr>
      <xdr:spPr>
        <a:xfrm>
          <a:off x="15214111" y="624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91053</xdr:rowOff>
    </xdr:from>
    <xdr:to>
      <xdr:col>76</xdr:col>
      <xdr:colOff>165100</xdr:colOff>
      <xdr:row>38</xdr:row>
      <xdr:rowOff>21203</xdr:rowOff>
    </xdr:to>
    <xdr:sp macro="" textlink="">
      <xdr:nvSpPr>
        <xdr:cNvPr id="521" name="フローチャート: 判断 520"/>
        <xdr:cNvSpPr/>
      </xdr:nvSpPr>
      <xdr:spPr>
        <a:xfrm>
          <a:off x="14541500" y="643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37730</xdr:rowOff>
    </xdr:from>
    <xdr:ext cx="534377" cy="259045"/>
    <xdr:sp macro="" textlink="">
      <xdr:nvSpPr>
        <xdr:cNvPr id="522" name="テキスト ボックス 521"/>
        <xdr:cNvSpPr txBox="1"/>
      </xdr:nvSpPr>
      <xdr:spPr>
        <a:xfrm>
          <a:off x="14325111" y="620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13875</xdr:rowOff>
    </xdr:from>
    <xdr:to>
      <xdr:col>71</xdr:col>
      <xdr:colOff>177800</xdr:colOff>
      <xdr:row>39</xdr:row>
      <xdr:rowOff>44450</xdr:rowOff>
    </xdr:to>
    <xdr:cxnSp macro="">
      <xdr:nvCxnSpPr>
        <xdr:cNvPr id="523" name="直線コネクタ 522"/>
        <xdr:cNvCxnSpPr/>
      </xdr:nvCxnSpPr>
      <xdr:spPr>
        <a:xfrm>
          <a:off x="12814300" y="6700425"/>
          <a:ext cx="889000" cy="3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152698</xdr:rowOff>
    </xdr:from>
    <xdr:to>
      <xdr:col>72</xdr:col>
      <xdr:colOff>38100</xdr:colOff>
      <xdr:row>38</xdr:row>
      <xdr:rowOff>82848</xdr:rowOff>
    </xdr:to>
    <xdr:sp macro="" textlink="">
      <xdr:nvSpPr>
        <xdr:cNvPr id="524" name="フローチャート: 判断 523"/>
        <xdr:cNvSpPr/>
      </xdr:nvSpPr>
      <xdr:spPr>
        <a:xfrm>
          <a:off x="13652500" y="64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99375</xdr:rowOff>
    </xdr:from>
    <xdr:ext cx="469744" cy="259045"/>
    <xdr:sp macro="" textlink="">
      <xdr:nvSpPr>
        <xdr:cNvPr id="525" name="テキスト ボックス 524"/>
        <xdr:cNvSpPr txBox="1"/>
      </xdr:nvSpPr>
      <xdr:spPr>
        <a:xfrm>
          <a:off x="13468428" y="627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102863</xdr:rowOff>
    </xdr:from>
    <xdr:to>
      <xdr:col>67</xdr:col>
      <xdr:colOff>101600</xdr:colOff>
      <xdr:row>38</xdr:row>
      <xdr:rowOff>33013</xdr:rowOff>
    </xdr:to>
    <xdr:sp macro="" textlink="">
      <xdr:nvSpPr>
        <xdr:cNvPr id="526" name="フローチャート: 判断 525"/>
        <xdr:cNvSpPr/>
      </xdr:nvSpPr>
      <xdr:spPr>
        <a:xfrm>
          <a:off x="12763500" y="644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49540</xdr:rowOff>
    </xdr:from>
    <xdr:ext cx="534377" cy="259045"/>
    <xdr:sp macro="" textlink="">
      <xdr:nvSpPr>
        <xdr:cNvPr id="527" name="テキスト ボックス 526"/>
        <xdr:cNvSpPr txBox="1"/>
      </xdr:nvSpPr>
      <xdr:spPr>
        <a:xfrm>
          <a:off x="12547111" y="622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4"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134525</xdr:rowOff>
    </xdr:from>
    <xdr:to>
      <xdr:col>67</xdr:col>
      <xdr:colOff>101600</xdr:colOff>
      <xdr:row>39</xdr:row>
      <xdr:rowOff>64675</xdr:rowOff>
    </xdr:to>
    <xdr:sp macro="" textlink="">
      <xdr:nvSpPr>
        <xdr:cNvPr id="541" name="楕円 540"/>
        <xdr:cNvSpPr/>
      </xdr:nvSpPr>
      <xdr:spPr>
        <a:xfrm>
          <a:off x="12763500" y="664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55802</xdr:rowOff>
    </xdr:from>
    <xdr:ext cx="469744" cy="259045"/>
    <xdr:sp macro="" textlink="">
      <xdr:nvSpPr>
        <xdr:cNvPr id="542" name="テキスト ボックス 541"/>
        <xdr:cNvSpPr txBox="1"/>
      </xdr:nvSpPr>
      <xdr:spPr>
        <a:xfrm>
          <a:off x="12579428" y="674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73557</xdr:rowOff>
    </xdr:from>
    <xdr:to>
      <xdr:col>85</xdr:col>
      <xdr:colOff>126364</xdr:colOff>
      <xdr:row>78</xdr:row>
      <xdr:rowOff>99251</xdr:rowOff>
    </xdr:to>
    <xdr:cxnSp macro="">
      <xdr:nvCxnSpPr>
        <xdr:cNvPr id="613" name="直線コネクタ 612"/>
        <xdr:cNvCxnSpPr/>
      </xdr:nvCxnSpPr>
      <xdr:spPr>
        <a:xfrm flipV="1">
          <a:off x="16317595" y="12246507"/>
          <a:ext cx="1269" cy="1225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103078</xdr:rowOff>
    </xdr:from>
    <xdr:ext cx="469744" cy="259045"/>
    <xdr:sp macro="" textlink="">
      <xdr:nvSpPr>
        <xdr:cNvPr id="614" name="公債費最小値テキスト"/>
        <xdr:cNvSpPr txBox="1"/>
      </xdr:nvSpPr>
      <xdr:spPr>
        <a:xfrm>
          <a:off x="16370300" y="1347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99251</xdr:rowOff>
    </xdr:from>
    <xdr:to>
      <xdr:col>86</xdr:col>
      <xdr:colOff>25400</xdr:colOff>
      <xdr:row>78</xdr:row>
      <xdr:rowOff>99251</xdr:rowOff>
    </xdr:to>
    <xdr:cxnSp macro="">
      <xdr:nvCxnSpPr>
        <xdr:cNvPr id="615" name="直線コネクタ 614"/>
        <xdr:cNvCxnSpPr/>
      </xdr:nvCxnSpPr>
      <xdr:spPr>
        <a:xfrm>
          <a:off x="16230600" y="13472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20234</xdr:rowOff>
    </xdr:from>
    <xdr:ext cx="599010" cy="259045"/>
    <xdr:sp macro="" textlink="">
      <xdr:nvSpPr>
        <xdr:cNvPr id="616" name="公債費最大値テキスト"/>
        <xdr:cNvSpPr txBox="1"/>
      </xdr:nvSpPr>
      <xdr:spPr>
        <a:xfrm>
          <a:off x="16370300" y="1202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73557</xdr:rowOff>
    </xdr:from>
    <xdr:to>
      <xdr:col>86</xdr:col>
      <xdr:colOff>25400</xdr:colOff>
      <xdr:row>71</xdr:row>
      <xdr:rowOff>73557</xdr:rowOff>
    </xdr:to>
    <xdr:cxnSp macro="">
      <xdr:nvCxnSpPr>
        <xdr:cNvPr id="617" name="直線コネクタ 616"/>
        <xdr:cNvCxnSpPr/>
      </xdr:nvCxnSpPr>
      <xdr:spPr>
        <a:xfrm>
          <a:off x="16230600" y="12246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57979</xdr:rowOff>
    </xdr:from>
    <xdr:to>
      <xdr:col>85</xdr:col>
      <xdr:colOff>127000</xdr:colOff>
      <xdr:row>76</xdr:row>
      <xdr:rowOff>71399</xdr:rowOff>
    </xdr:to>
    <xdr:cxnSp macro="">
      <xdr:nvCxnSpPr>
        <xdr:cNvPr id="618" name="直線コネクタ 617"/>
        <xdr:cNvCxnSpPr/>
      </xdr:nvCxnSpPr>
      <xdr:spPr>
        <a:xfrm flipV="1">
          <a:off x="15481300" y="13088179"/>
          <a:ext cx="838200" cy="1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67299</xdr:rowOff>
    </xdr:from>
    <xdr:ext cx="534377" cy="259045"/>
    <xdr:sp macro="" textlink="">
      <xdr:nvSpPr>
        <xdr:cNvPr id="619" name="公債費平均値テキスト"/>
        <xdr:cNvSpPr txBox="1"/>
      </xdr:nvSpPr>
      <xdr:spPr>
        <a:xfrm>
          <a:off x="16370300" y="13097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88872</xdr:rowOff>
    </xdr:from>
    <xdr:to>
      <xdr:col>85</xdr:col>
      <xdr:colOff>177800</xdr:colOff>
      <xdr:row>77</xdr:row>
      <xdr:rowOff>19022</xdr:rowOff>
    </xdr:to>
    <xdr:sp macro="" textlink="">
      <xdr:nvSpPr>
        <xdr:cNvPr id="620" name="フローチャート: 判断 619"/>
        <xdr:cNvSpPr/>
      </xdr:nvSpPr>
      <xdr:spPr>
        <a:xfrm>
          <a:off x="162687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71399</xdr:rowOff>
    </xdr:from>
    <xdr:to>
      <xdr:col>81</xdr:col>
      <xdr:colOff>50800</xdr:colOff>
      <xdr:row>76</xdr:row>
      <xdr:rowOff>76118</xdr:rowOff>
    </xdr:to>
    <xdr:cxnSp macro="">
      <xdr:nvCxnSpPr>
        <xdr:cNvPr id="621" name="直線コネクタ 620"/>
        <xdr:cNvCxnSpPr/>
      </xdr:nvCxnSpPr>
      <xdr:spPr>
        <a:xfrm flipV="1">
          <a:off x="14592300" y="13101599"/>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88081</xdr:rowOff>
    </xdr:from>
    <xdr:to>
      <xdr:col>81</xdr:col>
      <xdr:colOff>101600</xdr:colOff>
      <xdr:row>77</xdr:row>
      <xdr:rowOff>18231</xdr:rowOff>
    </xdr:to>
    <xdr:sp macro="" textlink="">
      <xdr:nvSpPr>
        <xdr:cNvPr id="622" name="フローチャート: 判断 621"/>
        <xdr:cNvSpPr/>
      </xdr:nvSpPr>
      <xdr:spPr>
        <a:xfrm>
          <a:off x="15430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9358</xdr:rowOff>
    </xdr:from>
    <xdr:ext cx="534377" cy="259045"/>
    <xdr:sp macro="" textlink="">
      <xdr:nvSpPr>
        <xdr:cNvPr id="623" name="テキスト ボックス 622"/>
        <xdr:cNvSpPr txBox="1"/>
      </xdr:nvSpPr>
      <xdr:spPr>
        <a:xfrm>
          <a:off x="15214111" y="132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65246</xdr:rowOff>
    </xdr:from>
    <xdr:to>
      <xdr:col>76</xdr:col>
      <xdr:colOff>114300</xdr:colOff>
      <xdr:row>76</xdr:row>
      <xdr:rowOff>76118</xdr:rowOff>
    </xdr:to>
    <xdr:cxnSp macro="">
      <xdr:nvCxnSpPr>
        <xdr:cNvPr id="624" name="直線コネクタ 623"/>
        <xdr:cNvCxnSpPr/>
      </xdr:nvCxnSpPr>
      <xdr:spPr>
        <a:xfrm>
          <a:off x="13703300" y="13095446"/>
          <a:ext cx="8890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102904</xdr:rowOff>
    </xdr:from>
    <xdr:to>
      <xdr:col>76</xdr:col>
      <xdr:colOff>165100</xdr:colOff>
      <xdr:row>77</xdr:row>
      <xdr:rowOff>33054</xdr:rowOff>
    </xdr:to>
    <xdr:sp macro="" textlink="">
      <xdr:nvSpPr>
        <xdr:cNvPr id="625" name="フローチャート: 判断 624"/>
        <xdr:cNvSpPr/>
      </xdr:nvSpPr>
      <xdr:spPr>
        <a:xfrm>
          <a:off x="14541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24181</xdr:rowOff>
    </xdr:from>
    <xdr:ext cx="534377" cy="259045"/>
    <xdr:sp macro="" textlink="">
      <xdr:nvSpPr>
        <xdr:cNvPr id="626" name="テキスト ボックス 625"/>
        <xdr:cNvSpPr txBox="1"/>
      </xdr:nvSpPr>
      <xdr:spPr>
        <a:xfrm>
          <a:off x="14325111" y="132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65246</xdr:rowOff>
    </xdr:from>
    <xdr:to>
      <xdr:col>71</xdr:col>
      <xdr:colOff>177800</xdr:colOff>
      <xdr:row>76</xdr:row>
      <xdr:rowOff>65711</xdr:rowOff>
    </xdr:to>
    <xdr:cxnSp macro="">
      <xdr:nvCxnSpPr>
        <xdr:cNvPr id="627" name="直線コネクタ 626"/>
        <xdr:cNvCxnSpPr/>
      </xdr:nvCxnSpPr>
      <xdr:spPr>
        <a:xfrm flipV="1">
          <a:off x="12814300" y="13095446"/>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122816</xdr:rowOff>
    </xdr:from>
    <xdr:to>
      <xdr:col>72</xdr:col>
      <xdr:colOff>38100</xdr:colOff>
      <xdr:row>77</xdr:row>
      <xdr:rowOff>52966</xdr:rowOff>
    </xdr:to>
    <xdr:sp macro="" textlink="">
      <xdr:nvSpPr>
        <xdr:cNvPr id="628" name="フローチャート: 判断 627"/>
        <xdr:cNvSpPr/>
      </xdr:nvSpPr>
      <xdr:spPr>
        <a:xfrm>
          <a:off x="13652500" y="1315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44093</xdr:rowOff>
    </xdr:from>
    <xdr:ext cx="534377" cy="259045"/>
    <xdr:sp macro="" textlink="">
      <xdr:nvSpPr>
        <xdr:cNvPr id="629" name="テキスト ボックス 628"/>
        <xdr:cNvSpPr txBox="1"/>
      </xdr:nvSpPr>
      <xdr:spPr>
        <a:xfrm>
          <a:off x="13436111" y="132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106607</xdr:rowOff>
    </xdr:from>
    <xdr:to>
      <xdr:col>67</xdr:col>
      <xdr:colOff>101600</xdr:colOff>
      <xdr:row>77</xdr:row>
      <xdr:rowOff>36757</xdr:rowOff>
    </xdr:to>
    <xdr:sp macro="" textlink="">
      <xdr:nvSpPr>
        <xdr:cNvPr id="630" name="フローチャート: 判断 629"/>
        <xdr:cNvSpPr/>
      </xdr:nvSpPr>
      <xdr:spPr>
        <a:xfrm>
          <a:off x="12763500" y="1313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27884</xdr:rowOff>
    </xdr:from>
    <xdr:ext cx="534377" cy="259045"/>
    <xdr:sp macro="" textlink="">
      <xdr:nvSpPr>
        <xdr:cNvPr id="631" name="テキスト ボックス 630"/>
        <xdr:cNvSpPr txBox="1"/>
      </xdr:nvSpPr>
      <xdr:spPr>
        <a:xfrm>
          <a:off x="12547111" y="132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7179</xdr:rowOff>
    </xdr:from>
    <xdr:to>
      <xdr:col>85</xdr:col>
      <xdr:colOff>177800</xdr:colOff>
      <xdr:row>76</xdr:row>
      <xdr:rowOff>108779</xdr:rowOff>
    </xdr:to>
    <xdr:sp macro="" textlink="">
      <xdr:nvSpPr>
        <xdr:cNvPr id="637" name="楕円 636"/>
        <xdr:cNvSpPr/>
      </xdr:nvSpPr>
      <xdr:spPr>
        <a:xfrm>
          <a:off x="16268700" y="1303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30057</xdr:rowOff>
    </xdr:from>
    <xdr:ext cx="534377" cy="259045"/>
    <xdr:sp macro="" textlink="">
      <xdr:nvSpPr>
        <xdr:cNvPr id="638" name="公債費該当値テキスト"/>
        <xdr:cNvSpPr txBox="1"/>
      </xdr:nvSpPr>
      <xdr:spPr>
        <a:xfrm>
          <a:off x="16370300" y="1288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20599</xdr:rowOff>
    </xdr:from>
    <xdr:to>
      <xdr:col>81</xdr:col>
      <xdr:colOff>101600</xdr:colOff>
      <xdr:row>76</xdr:row>
      <xdr:rowOff>122199</xdr:rowOff>
    </xdr:to>
    <xdr:sp macro="" textlink="">
      <xdr:nvSpPr>
        <xdr:cNvPr id="639" name="楕円 638"/>
        <xdr:cNvSpPr/>
      </xdr:nvSpPr>
      <xdr:spPr>
        <a:xfrm>
          <a:off x="15430500" y="130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138726</xdr:rowOff>
    </xdr:from>
    <xdr:ext cx="534377" cy="259045"/>
    <xdr:sp macro="" textlink="">
      <xdr:nvSpPr>
        <xdr:cNvPr id="640" name="テキスト ボックス 639"/>
        <xdr:cNvSpPr txBox="1"/>
      </xdr:nvSpPr>
      <xdr:spPr>
        <a:xfrm>
          <a:off x="15214111" y="128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25318</xdr:rowOff>
    </xdr:from>
    <xdr:to>
      <xdr:col>76</xdr:col>
      <xdr:colOff>165100</xdr:colOff>
      <xdr:row>76</xdr:row>
      <xdr:rowOff>126918</xdr:rowOff>
    </xdr:to>
    <xdr:sp macro="" textlink="">
      <xdr:nvSpPr>
        <xdr:cNvPr id="641" name="楕円 640"/>
        <xdr:cNvSpPr/>
      </xdr:nvSpPr>
      <xdr:spPr>
        <a:xfrm>
          <a:off x="14541500" y="1305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143444</xdr:rowOff>
    </xdr:from>
    <xdr:ext cx="534377" cy="259045"/>
    <xdr:sp macro="" textlink="">
      <xdr:nvSpPr>
        <xdr:cNvPr id="642" name="テキスト ボックス 641"/>
        <xdr:cNvSpPr txBox="1"/>
      </xdr:nvSpPr>
      <xdr:spPr>
        <a:xfrm>
          <a:off x="14325111" y="128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14446</xdr:rowOff>
    </xdr:from>
    <xdr:to>
      <xdr:col>72</xdr:col>
      <xdr:colOff>38100</xdr:colOff>
      <xdr:row>76</xdr:row>
      <xdr:rowOff>116046</xdr:rowOff>
    </xdr:to>
    <xdr:sp macro="" textlink="">
      <xdr:nvSpPr>
        <xdr:cNvPr id="643" name="楕円 642"/>
        <xdr:cNvSpPr/>
      </xdr:nvSpPr>
      <xdr:spPr>
        <a:xfrm>
          <a:off x="13652500" y="130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132572</xdr:rowOff>
    </xdr:from>
    <xdr:ext cx="534377" cy="259045"/>
    <xdr:sp macro="" textlink="">
      <xdr:nvSpPr>
        <xdr:cNvPr id="644" name="テキスト ボックス 643"/>
        <xdr:cNvSpPr txBox="1"/>
      </xdr:nvSpPr>
      <xdr:spPr>
        <a:xfrm>
          <a:off x="13436111" y="1281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14911</xdr:rowOff>
    </xdr:from>
    <xdr:to>
      <xdr:col>67</xdr:col>
      <xdr:colOff>101600</xdr:colOff>
      <xdr:row>76</xdr:row>
      <xdr:rowOff>116511</xdr:rowOff>
    </xdr:to>
    <xdr:sp macro="" textlink="">
      <xdr:nvSpPr>
        <xdr:cNvPr id="645" name="楕円 644"/>
        <xdr:cNvSpPr/>
      </xdr:nvSpPr>
      <xdr:spPr>
        <a:xfrm>
          <a:off x="12763500" y="130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133038</xdr:rowOff>
    </xdr:from>
    <xdr:ext cx="534377" cy="259045"/>
    <xdr:sp macro="" textlink="">
      <xdr:nvSpPr>
        <xdr:cNvPr id="646" name="テキスト ボックス 645"/>
        <xdr:cNvSpPr txBox="1"/>
      </xdr:nvSpPr>
      <xdr:spPr>
        <a:xfrm>
          <a:off x="12547111" y="128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10230</xdr:rowOff>
    </xdr:from>
    <xdr:to>
      <xdr:col>85</xdr:col>
      <xdr:colOff>126364</xdr:colOff>
      <xdr:row>98</xdr:row>
      <xdr:rowOff>138771</xdr:rowOff>
    </xdr:to>
    <xdr:cxnSp macro="">
      <xdr:nvCxnSpPr>
        <xdr:cNvPr id="668" name="直線コネクタ 667"/>
        <xdr:cNvCxnSpPr/>
      </xdr:nvCxnSpPr>
      <xdr:spPr>
        <a:xfrm flipV="1">
          <a:off x="16317595" y="15612180"/>
          <a:ext cx="1269" cy="132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142598</xdr:rowOff>
    </xdr:from>
    <xdr:ext cx="378565" cy="259045"/>
    <xdr:sp macro="" textlink="">
      <xdr:nvSpPr>
        <xdr:cNvPr id="669" name="積立金最小値テキスト"/>
        <xdr:cNvSpPr txBox="1"/>
      </xdr:nvSpPr>
      <xdr:spPr>
        <a:xfrm>
          <a:off x="16370300" y="1694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138771</xdr:rowOff>
    </xdr:from>
    <xdr:to>
      <xdr:col>86</xdr:col>
      <xdr:colOff>25400</xdr:colOff>
      <xdr:row>98</xdr:row>
      <xdr:rowOff>138771</xdr:rowOff>
    </xdr:to>
    <xdr:cxnSp macro="">
      <xdr:nvCxnSpPr>
        <xdr:cNvPr id="670" name="直線コネクタ 669"/>
        <xdr:cNvCxnSpPr/>
      </xdr:nvCxnSpPr>
      <xdr:spPr>
        <a:xfrm>
          <a:off x="16230600" y="1694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128357</xdr:rowOff>
    </xdr:from>
    <xdr:ext cx="599010" cy="259045"/>
    <xdr:sp macro="" textlink="">
      <xdr:nvSpPr>
        <xdr:cNvPr id="671" name="積立金最大値テキスト"/>
        <xdr:cNvSpPr txBox="1"/>
      </xdr:nvSpPr>
      <xdr:spPr>
        <a:xfrm>
          <a:off x="16370300" y="15387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10230</xdr:rowOff>
    </xdr:from>
    <xdr:to>
      <xdr:col>86</xdr:col>
      <xdr:colOff>25400</xdr:colOff>
      <xdr:row>91</xdr:row>
      <xdr:rowOff>10230</xdr:rowOff>
    </xdr:to>
    <xdr:cxnSp macro="">
      <xdr:nvCxnSpPr>
        <xdr:cNvPr id="672" name="直線コネクタ 671"/>
        <xdr:cNvCxnSpPr/>
      </xdr:nvCxnSpPr>
      <xdr:spPr>
        <a:xfrm>
          <a:off x="16230600" y="156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103070</xdr:rowOff>
    </xdr:from>
    <xdr:to>
      <xdr:col>85</xdr:col>
      <xdr:colOff>127000</xdr:colOff>
      <xdr:row>98</xdr:row>
      <xdr:rowOff>103491</xdr:rowOff>
    </xdr:to>
    <xdr:cxnSp macro="">
      <xdr:nvCxnSpPr>
        <xdr:cNvPr id="673" name="直線コネクタ 672"/>
        <xdr:cNvCxnSpPr/>
      </xdr:nvCxnSpPr>
      <xdr:spPr>
        <a:xfrm flipV="1">
          <a:off x="15481300" y="16905170"/>
          <a:ext cx="8382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171316</xdr:rowOff>
    </xdr:from>
    <xdr:ext cx="534377" cy="259045"/>
    <xdr:sp macro="" textlink="">
      <xdr:nvSpPr>
        <xdr:cNvPr id="674" name="積立金平均値テキスト"/>
        <xdr:cNvSpPr txBox="1"/>
      </xdr:nvSpPr>
      <xdr:spPr>
        <a:xfrm>
          <a:off x="16370300" y="16630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148439</xdr:rowOff>
    </xdr:from>
    <xdr:to>
      <xdr:col>85</xdr:col>
      <xdr:colOff>177800</xdr:colOff>
      <xdr:row>98</xdr:row>
      <xdr:rowOff>78589</xdr:rowOff>
    </xdr:to>
    <xdr:sp macro="" textlink="">
      <xdr:nvSpPr>
        <xdr:cNvPr id="675" name="フローチャート: 判断 674"/>
        <xdr:cNvSpPr/>
      </xdr:nvSpPr>
      <xdr:spPr>
        <a:xfrm>
          <a:off x="16268700" y="1677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103491</xdr:rowOff>
    </xdr:from>
    <xdr:to>
      <xdr:col>81</xdr:col>
      <xdr:colOff>50800</xdr:colOff>
      <xdr:row>98</xdr:row>
      <xdr:rowOff>112542</xdr:rowOff>
    </xdr:to>
    <xdr:cxnSp macro="">
      <xdr:nvCxnSpPr>
        <xdr:cNvPr id="676" name="直線コネクタ 675"/>
        <xdr:cNvCxnSpPr/>
      </xdr:nvCxnSpPr>
      <xdr:spPr>
        <a:xfrm flipV="1">
          <a:off x="14592300" y="16905591"/>
          <a:ext cx="889000" cy="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135896</xdr:rowOff>
    </xdr:from>
    <xdr:to>
      <xdr:col>81</xdr:col>
      <xdr:colOff>101600</xdr:colOff>
      <xdr:row>98</xdr:row>
      <xdr:rowOff>66046</xdr:rowOff>
    </xdr:to>
    <xdr:sp macro="" textlink="">
      <xdr:nvSpPr>
        <xdr:cNvPr id="677" name="フローチャート: 判断 676"/>
        <xdr:cNvSpPr/>
      </xdr:nvSpPr>
      <xdr:spPr>
        <a:xfrm>
          <a:off x="15430500" y="1676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82573</xdr:rowOff>
    </xdr:from>
    <xdr:ext cx="534377" cy="259045"/>
    <xdr:sp macro="" textlink="">
      <xdr:nvSpPr>
        <xdr:cNvPr id="678" name="テキスト ボックス 677"/>
        <xdr:cNvSpPr txBox="1"/>
      </xdr:nvSpPr>
      <xdr:spPr>
        <a:xfrm>
          <a:off x="15214111" y="1654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80883</xdr:rowOff>
    </xdr:from>
    <xdr:to>
      <xdr:col>76</xdr:col>
      <xdr:colOff>114300</xdr:colOff>
      <xdr:row>98</xdr:row>
      <xdr:rowOff>112542</xdr:rowOff>
    </xdr:to>
    <xdr:cxnSp macro="">
      <xdr:nvCxnSpPr>
        <xdr:cNvPr id="679" name="直線コネクタ 678"/>
        <xdr:cNvCxnSpPr/>
      </xdr:nvCxnSpPr>
      <xdr:spPr>
        <a:xfrm>
          <a:off x="13703300" y="16882983"/>
          <a:ext cx="889000" cy="3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147070</xdr:rowOff>
    </xdr:from>
    <xdr:to>
      <xdr:col>76</xdr:col>
      <xdr:colOff>165100</xdr:colOff>
      <xdr:row>98</xdr:row>
      <xdr:rowOff>77220</xdr:rowOff>
    </xdr:to>
    <xdr:sp macro="" textlink="">
      <xdr:nvSpPr>
        <xdr:cNvPr id="680" name="フローチャート: 判断 679"/>
        <xdr:cNvSpPr/>
      </xdr:nvSpPr>
      <xdr:spPr>
        <a:xfrm>
          <a:off x="14541500" y="1677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93747</xdr:rowOff>
    </xdr:from>
    <xdr:ext cx="534377" cy="259045"/>
    <xdr:sp macro="" textlink="">
      <xdr:nvSpPr>
        <xdr:cNvPr id="681" name="テキスト ボックス 680"/>
        <xdr:cNvSpPr txBox="1"/>
      </xdr:nvSpPr>
      <xdr:spPr>
        <a:xfrm>
          <a:off x="14325111" y="1655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80883</xdr:rowOff>
    </xdr:from>
    <xdr:to>
      <xdr:col>71</xdr:col>
      <xdr:colOff>177800</xdr:colOff>
      <xdr:row>98</xdr:row>
      <xdr:rowOff>112268</xdr:rowOff>
    </xdr:to>
    <xdr:cxnSp macro="">
      <xdr:nvCxnSpPr>
        <xdr:cNvPr id="682" name="直線コネクタ 681"/>
        <xdr:cNvCxnSpPr/>
      </xdr:nvCxnSpPr>
      <xdr:spPr>
        <a:xfrm flipV="1">
          <a:off x="12814300" y="16882983"/>
          <a:ext cx="889000" cy="3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154967</xdr:rowOff>
    </xdr:from>
    <xdr:to>
      <xdr:col>72</xdr:col>
      <xdr:colOff>38100</xdr:colOff>
      <xdr:row>98</xdr:row>
      <xdr:rowOff>85117</xdr:rowOff>
    </xdr:to>
    <xdr:sp macro="" textlink="">
      <xdr:nvSpPr>
        <xdr:cNvPr id="683" name="フローチャート: 判断 682"/>
        <xdr:cNvSpPr/>
      </xdr:nvSpPr>
      <xdr:spPr>
        <a:xfrm>
          <a:off x="13652500" y="167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101644</xdr:rowOff>
    </xdr:from>
    <xdr:ext cx="534377" cy="259045"/>
    <xdr:sp macro="" textlink="">
      <xdr:nvSpPr>
        <xdr:cNvPr id="684" name="テキスト ボックス 683"/>
        <xdr:cNvSpPr txBox="1"/>
      </xdr:nvSpPr>
      <xdr:spPr>
        <a:xfrm>
          <a:off x="13436111" y="1656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27043</xdr:rowOff>
    </xdr:from>
    <xdr:to>
      <xdr:col>67</xdr:col>
      <xdr:colOff>101600</xdr:colOff>
      <xdr:row>97</xdr:row>
      <xdr:rowOff>128643</xdr:rowOff>
    </xdr:to>
    <xdr:sp macro="" textlink="">
      <xdr:nvSpPr>
        <xdr:cNvPr id="685" name="フローチャート: 判断 684"/>
        <xdr:cNvSpPr/>
      </xdr:nvSpPr>
      <xdr:spPr>
        <a:xfrm>
          <a:off x="12763500" y="1665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145170</xdr:rowOff>
    </xdr:from>
    <xdr:ext cx="599010" cy="259045"/>
    <xdr:sp macro="" textlink="">
      <xdr:nvSpPr>
        <xdr:cNvPr id="686" name="テキスト ボックス 685"/>
        <xdr:cNvSpPr txBox="1"/>
      </xdr:nvSpPr>
      <xdr:spPr>
        <a:xfrm>
          <a:off x="12514795" y="1643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52270</xdr:rowOff>
    </xdr:from>
    <xdr:to>
      <xdr:col>85</xdr:col>
      <xdr:colOff>177800</xdr:colOff>
      <xdr:row>98</xdr:row>
      <xdr:rowOff>153870</xdr:rowOff>
    </xdr:to>
    <xdr:sp macro="" textlink="">
      <xdr:nvSpPr>
        <xdr:cNvPr id="692" name="楕円 691"/>
        <xdr:cNvSpPr/>
      </xdr:nvSpPr>
      <xdr:spPr>
        <a:xfrm>
          <a:off x="16268700" y="168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138647</xdr:rowOff>
    </xdr:from>
    <xdr:ext cx="534377" cy="259045"/>
    <xdr:sp macro="" textlink="">
      <xdr:nvSpPr>
        <xdr:cNvPr id="693" name="積立金該当値テキスト"/>
        <xdr:cNvSpPr txBox="1"/>
      </xdr:nvSpPr>
      <xdr:spPr>
        <a:xfrm>
          <a:off x="16370300" y="1676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52691</xdr:rowOff>
    </xdr:from>
    <xdr:to>
      <xdr:col>81</xdr:col>
      <xdr:colOff>101600</xdr:colOff>
      <xdr:row>98</xdr:row>
      <xdr:rowOff>154291</xdr:rowOff>
    </xdr:to>
    <xdr:sp macro="" textlink="">
      <xdr:nvSpPr>
        <xdr:cNvPr id="694" name="楕円 693"/>
        <xdr:cNvSpPr/>
      </xdr:nvSpPr>
      <xdr:spPr>
        <a:xfrm>
          <a:off x="15430500" y="1685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145418</xdr:rowOff>
    </xdr:from>
    <xdr:ext cx="534377" cy="259045"/>
    <xdr:sp macro="" textlink="">
      <xdr:nvSpPr>
        <xdr:cNvPr id="695" name="テキスト ボックス 694"/>
        <xdr:cNvSpPr txBox="1"/>
      </xdr:nvSpPr>
      <xdr:spPr>
        <a:xfrm>
          <a:off x="15214111" y="169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61742</xdr:rowOff>
    </xdr:from>
    <xdr:to>
      <xdr:col>76</xdr:col>
      <xdr:colOff>165100</xdr:colOff>
      <xdr:row>98</xdr:row>
      <xdr:rowOff>163342</xdr:rowOff>
    </xdr:to>
    <xdr:sp macro="" textlink="">
      <xdr:nvSpPr>
        <xdr:cNvPr id="696" name="楕円 695"/>
        <xdr:cNvSpPr/>
      </xdr:nvSpPr>
      <xdr:spPr>
        <a:xfrm>
          <a:off x="14541500" y="168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154469</xdr:rowOff>
    </xdr:from>
    <xdr:ext cx="534377" cy="259045"/>
    <xdr:sp macro="" textlink="">
      <xdr:nvSpPr>
        <xdr:cNvPr id="697" name="テキスト ボックス 696"/>
        <xdr:cNvSpPr txBox="1"/>
      </xdr:nvSpPr>
      <xdr:spPr>
        <a:xfrm>
          <a:off x="14325111" y="1695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30083</xdr:rowOff>
    </xdr:from>
    <xdr:to>
      <xdr:col>72</xdr:col>
      <xdr:colOff>38100</xdr:colOff>
      <xdr:row>98</xdr:row>
      <xdr:rowOff>131683</xdr:rowOff>
    </xdr:to>
    <xdr:sp macro="" textlink="">
      <xdr:nvSpPr>
        <xdr:cNvPr id="698" name="楕円 697"/>
        <xdr:cNvSpPr/>
      </xdr:nvSpPr>
      <xdr:spPr>
        <a:xfrm>
          <a:off x="13652500" y="1683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122810</xdr:rowOff>
    </xdr:from>
    <xdr:ext cx="534377" cy="259045"/>
    <xdr:sp macro="" textlink="">
      <xdr:nvSpPr>
        <xdr:cNvPr id="699" name="テキスト ボックス 698"/>
        <xdr:cNvSpPr txBox="1"/>
      </xdr:nvSpPr>
      <xdr:spPr>
        <a:xfrm>
          <a:off x="13436111" y="1692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61468</xdr:rowOff>
    </xdr:from>
    <xdr:to>
      <xdr:col>67</xdr:col>
      <xdr:colOff>101600</xdr:colOff>
      <xdr:row>98</xdr:row>
      <xdr:rowOff>163068</xdr:rowOff>
    </xdr:to>
    <xdr:sp macro="" textlink="">
      <xdr:nvSpPr>
        <xdr:cNvPr id="700" name="楕円 699"/>
        <xdr:cNvSpPr/>
      </xdr:nvSpPr>
      <xdr:spPr>
        <a:xfrm>
          <a:off x="12763500" y="168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154195</xdr:rowOff>
    </xdr:from>
    <xdr:ext cx="534377" cy="259045"/>
    <xdr:sp macro="" textlink="">
      <xdr:nvSpPr>
        <xdr:cNvPr id="701" name="テキスト ボックス 700"/>
        <xdr:cNvSpPr txBox="1"/>
      </xdr:nvSpPr>
      <xdr:spPr>
        <a:xfrm>
          <a:off x="12547111" y="1695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41539</xdr:rowOff>
    </xdr:from>
    <xdr:to>
      <xdr:col>116</xdr:col>
      <xdr:colOff>62864</xdr:colOff>
      <xdr:row>38</xdr:row>
      <xdr:rowOff>139700</xdr:rowOff>
    </xdr:to>
    <xdr:cxnSp macro="">
      <xdr:nvCxnSpPr>
        <xdr:cNvPr id="723" name="直線コネクタ 722"/>
        <xdr:cNvCxnSpPr/>
      </xdr:nvCxnSpPr>
      <xdr:spPr>
        <a:xfrm flipV="1">
          <a:off x="22159595" y="5185039"/>
          <a:ext cx="1269"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159666</xdr:rowOff>
    </xdr:from>
    <xdr:ext cx="534377" cy="259045"/>
    <xdr:sp macro="" textlink="">
      <xdr:nvSpPr>
        <xdr:cNvPr id="726" name="投資及び出資金最大値テキスト"/>
        <xdr:cNvSpPr txBox="1"/>
      </xdr:nvSpPr>
      <xdr:spPr>
        <a:xfrm>
          <a:off x="22212300" y="496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41539</xdr:rowOff>
    </xdr:from>
    <xdr:to>
      <xdr:col>116</xdr:col>
      <xdr:colOff>152400</xdr:colOff>
      <xdr:row>30</xdr:row>
      <xdr:rowOff>41539</xdr:rowOff>
    </xdr:to>
    <xdr:cxnSp macro="">
      <xdr:nvCxnSpPr>
        <xdr:cNvPr id="727" name="直線コネクタ 726"/>
        <xdr:cNvCxnSpPr/>
      </xdr:nvCxnSpPr>
      <xdr:spPr>
        <a:xfrm>
          <a:off x="22072600" y="5185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74732</xdr:rowOff>
    </xdr:from>
    <xdr:to>
      <xdr:col>116</xdr:col>
      <xdr:colOff>63500</xdr:colOff>
      <xdr:row>38</xdr:row>
      <xdr:rowOff>79166</xdr:rowOff>
    </xdr:to>
    <xdr:cxnSp macro="">
      <xdr:nvCxnSpPr>
        <xdr:cNvPr id="728" name="直線コネクタ 727"/>
        <xdr:cNvCxnSpPr/>
      </xdr:nvCxnSpPr>
      <xdr:spPr>
        <a:xfrm flipV="1">
          <a:off x="21323300" y="6589832"/>
          <a:ext cx="8382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26966</xdr:rowOff>
    </xdr:from>
    <xdr:ext cx="469744" cy="259045"/>
    <xdr:sp macro="" textlink="">
      <xdr:nvSpPr>
        <xdr:cNvPr id="729" name="投資及び出資金平均値テキスト"/>
        <xdr:cNvSpPr txBox="1"/>
      </xdr:nvSpPr>
      <xdr:spPr>
        <a:xfrm>
          <a:off x="22212300" y="6370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4090</xdr:rowOff>
    </xdr:from>
    <xdr:to>
      <xdr:col>116</xdr:col>
      <xdr:colOff>114300</xdr:colOff>
      <xdr:row>38</xdr:row>
      <xdr:rowOff>105690</xdr:rowOff>
    </xdr:to>
    <xdr:sp macro="" textlink="">
      <xdr:nvSpPr>
        <xdr:cNvPr id="730" name="フローチャート: 判断 729"/>
        <xdr:cNvSpPr/>
      </xdr:nvSpPr>
      <xdr:spPr>
        <a:xfrm>
          <a:off x="22110700" y="65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79166</xdr:rowOff>
    </xdr:from>
    <xdr:to>
      <xdr:col>111</xdr:col>
      <xdr:colOff>177800</xdr:colOff>
      <xdr:row>38</xdr:row>
      <xdr:rowOff>139700</xdr:rowOff>
    </xdr:to>
    <xdr:cxnSp macro="">
      <xdr:nvCxnSpPr>
        <xdr:cNvPr id="731" name="直線コネクタ 730"/>
        <xdr:cNvCxnSpPr/>
      </xdr:nvCxnSpPr>
      <xdr:spPr>
        <a:xfrm flipV="1">
          <a:off x="20434300" y="6594266"/>
          <a:ext cx="889000" cy="6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11405</xdr:rowOff>
    </xdr:from>
    <xdr:to>
      <xdr:col>112</xdr:col>
      <xdr:colOff>38100</xdr:colOff>
      <xdr:row>38</xdr:row>
      <xdr:rowOff>113005</xdr:rowOff>
    </xdr:to>
    <xdr:sp macro="" textlink="">
      <xdr:nvSpPr>
        <xdr:cNvPr id="732" name="フローチャート: 判断 731"/>
        <xdr:cNvSpPr/>
      </xdr:nvSpPr>
      <xdr:spPr>
        <a:xfrm>
          <a:off x="21272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129532</xdr:rowOff>
    </xdr:from>
    <xdr:ext cx="469744" cy="259045"/>
    <xdr:sp macro="" textlink="">
      <xdr:nvSpPr>
        <xdr:cNvPr id="733" name="テキスト ボックス 732"/>
        <xdr:cNvSpPr txBox="1"/>
      </xdr:nvSpPr>
      <xdr:spPr>
        <a:xfrm>
          <a:off x="21088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42174</xdr:rowOff>
    </xdr:from>
    <xdr:to>
      <xdr:col>107</xdr:col>
      <xdr:colOff>101600</xdr:colOff>
      <xdr:row>38</xdr:row>
      <xdr:rowOff>143774</xdr:rowOff>
    </xdr:to>
    <xdr:sp macro="" textlink="">
      <xdr:nvSpPr>
        <xdr:cNvPr id="735" name="フローチャート: 判断 734"/>
        <xdr:cNvSpPr/>
      </xdr:nvSpPr>
      <xdr:spPr>
        <a:xfrm>
          <a:off x="20383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160301</xdr:rowOff>
    </xdr:from>
    <xdr:ext cx="469744" cy="259045"/>
    <xdr:sp macro="" textlink="">
      <xdr:nvSpPr>
        <xdr:cNvPr id="736" name="テキスト ボックス 735"/>
        <xdr:cNvSpPr txBox="1"/>
      </xdr:nvSpPr>
      <xdr:spPr>
        <a:xfrm>
          <a:off x="20199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47661</xdr:rowOff>
    </xdr:from>
    <xdr:to>
      <xdr:col>102</xdr:col>
      <xdr:colOff>165100</xdr:colOff>
      <xdr:row>38</xdr:row>
      <xdr:rowOff>149261</xdr:rowOff>
    </xdr:to>
    <xdr:sp macro="" textlink="">
      <xdr:nvSpPr>
        <xdr:cNvPr id="738" name="フローチャート: 判断 737"/>
        <xdr:cNvSpPr/>
      </xdr:nvSpPr>
      <xdr:spPr>
        <a:xfrm>
          <a:off x="19494500" y="65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165788</xdr:rowOff>
    </xdr:from>
    <xdr:ext cx="378565" cy="259045"/>
    <xdr:sp macro="" textlink="">
      <xdr:nvSpPr>
        <xdr:cNvPr id="739" name="テキスト ボックス 738"/>
        <xdr:cNvSpPr txBox="1"/>
      </xdr:nvSpPr>
      <xdr:spPr>
        <a:xfrm>
          <a:off x="19356017" y="633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38151</xdr:rowOff>
    </xdr:from>
    <xdr:to>
      <xdr:col>98</xdr:col>
      <xdr:colOff>38100</xdr:colOff>
      <xdr:row>38</xdr:row>
      <xdr:rowOff>139751</xdr:rowOff>
    </xdr:to>
    <xdr:sp macro="" textlink="">
      <xdr:nvSpPr>
        <xdr:cNvPr id="740" name="フローチャート: 判断 739"/>
        <xdr:cNvSpPr/>
      </xdr:nvSpPr>
      <xdr:spPr>
        <a:xfrm>
          <a:off x="18605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156278</xdr:rowOff>
    </xdr:from>
    <xdr:ext cx="469744" cy="259045"/>
    <xdr:sp macro="" textlink="">
      <xdr:nvSpPr>
        <xdr:cNvPr id="741" name="テキスト ボックス 740"/>
        <xdr:cNvSpPr txBox="1"/>
      </xdr:nvSpPr>
      <xdr:spPr>
        <a:xfrm>
          <a:off x="18421428" y="632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23932</xdr:rowOff>
    </xdr:from>
    <xdr:to>
      <xdr:col>116</xdr:col>
      <xdr:colOff>114300</xdr:colOff>
      <xdr:row>38</xdr:row>
      <xdr:rowOff>125532</xdr:rowOff>
    </xdr:to>
    <xdr:sp macro="" textlink="">
      <xdr:nvSpPr>
        <xdr:cNvPr id="747" name="楕円 746"/>
        <xdr:cNvSpPr/>
      </xdr:nvSpPr>
      <xdr:spPr>
        <a:xfrm>
          <a:off x="22110700" y="653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153967</xdr:rowOff>
    </xdr:from>
    <xdr:ext cx="469744" cy="259045"/>
    <xdr:sp macro="" textlink="">
      <xdr:nvSpPr>
        <xdr:cNvPr id="748" name="投資及び出資金該当値テキスト"/>
        <xdr:cNvSpPr txBox="1"/>
      </xdr:nvSpPr>
      <xdr:spPr>
        <a:xfrm>
          <a:off x="22212300" y="64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28366</xdr:rowOff>
    </xdr:from>
    <xdr:to>
      <xdr:col>112</xdr:col>
      <xdr:colOff>38100</xdr:colOff>
      <xdr:row>38</xdr:row>
      <xdr:rowOff>129966</xdr:rowOff>
    </xdr:to>
    <xdr:sp macro="" textlink="">
      <xdr:nvSpPr>
        <xdr:cNvPr id="749" name="楕円 748"/>
        <xdr:cNvSpPr/>
      </xdr:nvSpPr>
      <xdr:spPr>
        <a:xfrm>
          <a:off x="21272500" y="6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121093</xdr:rowOff>
    </xdr:from>
    <xdr:ext cx="469744" cy="259045"/>
    <xdr:sp macro="" textlink="">
      <xdr:nvSpPr>
        <xdr:cNvPr id="750" name="テキスト ボックス 749"/>
        <xdr:cNvSpPr txBox="1"/>
      </xdr:nvSpPr>
      <xdr:spPr>
        <a:xfrm>
          <a:off x="21088428" y="66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0" name="テキスト ボックス 769"/>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107924</xdr:rowOff>
    </xdr:from>
    <xdr:to>
      <xdr:col>116</xdr:col>
      <xdr:colOff>62864</xdr:colOff>
      <xdr:row>59</xdr:row>
      <xdr:rowOff>44450</xdr:rowOff>
    </xdr:to>
    <xdr:cxnSp macro="">
      <xdr:nvCxnSpPr>
        <xdr:cNvPr id="780" name="直線コネクタ 779"/>
        <xdr:cNvCxnSpPr/>
      </xdr:nvCxnSpPr>
      <xdr:spPr>
        <a:xfrm flipV="1">
          <a:off x="22159595" y="8851874"/>
          <a:ext cx="1269" cy="1308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54601</xdr:rowOff>
    </xdr:from>
    <xdr:ext cx="534377" cy="259045"/>
    <xdr:sp macro="" textlink="">
      <xdr:nvSpPr>
        <xdr:cNvPr id="783" name="貸付金最大値テキスト"/>
        <xdr:cNvSpPr txBox="1"/>
      </xdr:nvSpPr>
      <xdr:spPr>
        <a:xfrm>
          <a:off x="22212300" y="862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107924</xdr:rowOff>
    </xdr:from>
    <xdr:to>
      <xdr:col>116</xdr:col>
      <xdr:colOff>152400</xdr:colOff>
      <xdr:row>51</xdr:row>
      <xdr:rowOff>107924</xdr:rowOff>
    </xdr:to>
    <xdr:cxnSp macro="">
      <xdr:nvCxnSpPr>
        <xdr:cNvPr id="784" name="直線コネクタ 783"/>
        <xdr:cNvCxnSpPr/>
      </xdr:nvCxnSpPr>
      <xdr:spPr>
        <a:xfrm>
          <a:off x="22072600" y="8851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86208</xdr:rowOff>
    </xdr:from>
    <xdr:to>
      <xdr:col>116</xdr:col>
      <xdr:colOff>63500</xdr:colOff>
      <xdr:row>52</xdr:row>
      <xdr:rowOff>152426</xdr:rowOff>
    </xdr:to>
    <xdr:cxnSp macro="">
      <xdr:nvCxnSpPr>
        <xdr:cNvPr id="785" name="直線コネクタ 784"/>
        <xdr:cNvCxnSpPr/>
      </xdr:nvCxnSpPr>
      <xdr:spPr>
        <a:xfrm>
          <a:off x="21323300" y="9001608"/>
          <a:ext cx="838200" cy="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140250</xdr:rowOff>
    </xdr:from>
    <xdr:ext cx="469744" cy="259045"/>
    <xdr:sp macro="" textlink="">
      <xdr:nvSpPr>
        <xdr:cNvPr id="786" name="貸付金平均値テキスト"/>
        <xdr:cNvSpPr txBox="1"/>
      </xdr:nvSpPr>
      <xdr:spPr>
        <a:xfrm>
          <a:off x="22212300" y="9912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161823</xdr:rowOff>
    </xdr:from>
    <xdr:to>
      <xdr:col>116</xdr:col>
      <xdr:colOff>114300</xdr:colOff>
      <xdr:row>58</xdr:row>
      <xdr:rowOff>91973</xdr:rowOff>
    </xdr:to>
    <xdr:sp macro="" textlink="">
      <xdr:nvSpPr>
        <xdr:cNvPr id="787" name="フローチャート: 判断 786"/>
        <xdr:cNvSpPr/>
      </xdr:nvSpPr>
      <xdr:spPr>
        <a:xfrm>
          <a:off x="22110700" y="993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86208</xdr:rowOff>
    </xdr:from>
    <xdr:to>
      <xdr:col>111</xdr:col>
      <xdr:colOff>177800</xdr:colOff>
      <xdr:row>52</xdr:row>
      <xdr:rowOff>113868</xdr:rowOff>
    </xdr:to>
    <xdr:cxnSp macro="">
      <xdr:nvCxnSpPr>
        <xdr:cNvPr id="788" name="直線コネクタ 787"/>
        <xdr:cNvCxnSpPr/>
      </xdr:nvCxnSpPr>
      <xdr:spPr>
        <a:xfrm flipV="1">
          <a:off x="20434300" y="9001608"/>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160300</xdr:rowOff>
    </xdr:from>
    <xdr:to>
      <xdr:col>112</xdr:col>
      <xdr:colOff>38100</xdr:colOff>
      <xdr:row>58</xdr:row>
      <xdr:rowOff>90450</xdr:rowOff>
    </xdr:to>
    <xdr:sp macro="" textlink="">
      <xdr:nvSpPr>
        <xdr:cNvPr id="789" name="フローチャート: 判断 788"/>
        <xdr:cNvSpPr/>
      </xdr:nvSpPr>
      <xdr:spPr>
        <a:xfrm>
          <a:off x="21272500" y="993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81577</xdr:rowOff>
    </xdr:from>
    <xdr:ext cx="469744" cy="259045"/>
    <xdr:sp macro="" textlink="">
      <xdr:nvSpPr>
        <xdr:cNvPr id="790" name="テキスト ボックス 789"/>
        <xdr:cNvSpPr txBox="1"/>
      </xdr:nvSpPr>
      <xdr:spPr>
        <a:xfrm>
          <a:off x="21088428" y="100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146558</xdr:rowOff>
    </xdr:from>
    <xdr:to>
      <xdr:col>107</xdr:col>
      <xdr:colOff>50800</xdr:colOff>
      <xdr:row>52</xdr:row>
      <xdr:rowOff>113868</xdr:rowOff>
    </xdr:to>
    <xdr:cxnSp macro="">
      <xdr:nvCxnSpPr>
        <xdr:cNvPr id="791" name="直線コネクタ 790"/>
        <xdr:cNvCxnSpPr/>
      </xdr:nvCxnSpPr>
      <xdr:spPr>
        <a:xfrm>
          <a:off x="19545300" y="8890508"/>
          <a:ext cx="889000" cy="1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140106</xdr:rowOff>
    </xdr:from>
    <xdr:to>
      <xdr:col>107</xdr:col>
      <xdr:colOff>101600</xdr:colOff>
      <xdr:row>58</xdr:row>
      <xdr:rowOff>70256</xdr:rowOff>
    </xdr:to>
    <xdr:sp macro="" textlink="">
      <xdr:nvSpPr>
        <xdr:cNvPr id="792" name="フローチャート: 判断 791"/>
        <xdr:cNvSpPr/>
      </xdr:nvSpPr>
      <xdr:spPr>
        <a:xfrm>
          <a:off x="20383500" y="99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61383</xdr:rowOff>
    </xdr:from>
    <xdr:ext cx="469744" cy="259045"/>
    <xdr:sp macro="" textlink="">
      <xdr:nvSpPr>
        <xdr:cNvPr id="793" name="テキスト ボックス 792"/>
        <xdr:cNvSpPr txBox="1"/>
      </xdr:nvSpPr>
      <xdr:spPr>
        <a:xfrm>
          <a:off x="20199428" y="1000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15037</xdr:rowOff>
    </xdr:from>
    <xdr:to>
      <xdr:col>102</xdr:col>
      <xdr:colOff>114300</xdr:colOff>
      <xdr:row>51</xdr:row>
      <xdr:rowOff>146558</xdr:rowOff>
    </xdr:to>
    <xdr:cxnSp macro="">
      <xdr:nvCxnSpPr>
        <xdr:cNvPr id="794" name="直線コネクタ 793"/>
        <xdr:cNvCxnSpPr/>
      </xdr:nvCxnSpPr>
      <xdr:spPr>
        <a:xfrm>
          <a:off x="18656300" y="8758987"/>
          <a:ext cx="889000" cy="1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163195</xdr:rowOff>
    </xdr:from>
    <xdr:to>
      <xdr:col>102</xdr:col>
      <xdr:colOff>165100</xdr:colOff>
      <xdr:row>58</xdr:row>
      <xdr:rowOff>93345</xdr:rowOff>
    </xdr:to>
    <xdr:sp macro="" textlink="">
      <xdr:nvSpPr>
        <xdr:cNvPr id="795" name="フローチャート: 判断 794"/>
        <xdr:cNvSpPr/>
      </xdr:nvSpPr>
      <xdr:spPr>
        <a:xfrm>
          <a:off x="19494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84472</xdr:rowOff>
    </xdr:from>
    <xdr:ext cx="469744" cy="259045"/>
    <xdr:sp macro="" textlink="">
      <xdr:nvSpPr>
        <xdr:cNvPr id="796" name="テキスト ボックス 795"/>
        <xdr:cNvSpPr txBox="1"/>
      </xdr:nvSpPr>
      <xdr:spPr>
        <a:xfrm>
          <a:off x="19310428"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115189</xdr:rowOff>
    </xdr:from>
    <xdr:to>
      <xdr:col>98</xdr:col>
      <xdr:colOff>38100</xdr:colOff>
      <xdr:row>58</xdr:row>
      <xdr:rowOff>45339</xdr:rowOff>
    </xdr:to>
    <xdr:sp macro="" textlink="">
      <xdr:nvSpPr>
        <xdr:cNvPr id="797" name="フローチャート: 判断 796"/>
        <xdr:cNvSpPr/>
      </xdr:nvSpPr>
      <xdr:spPr>
        <a:xfrm>
          <a:off x="18605500" y="9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36466</xdr:rowOff>
    </xdr:from>
    <xdr:ext cx="469744" cy="259045"/>
    <xdr:sp macro="" textlink="">
      <xdr:nvSpPr>
        <xdr:cNvPr id="798" name="テキスト ボックス 797"/>
        <xdr:cNvSpPr txBox="1"/>
      </xdr:nvSpPr>
      <xdr:spPr>
        <a:xfrm>
          <a:off x="18421428" y="998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101626</xdr:rowOff>
    </xdr:from>
    <xdr:to>
      <xdr:col>116</xdr:col>
      <xdr:colOff>114300</xdr:colOff>
      <xdr:row>53</xdr:row>
      <xdr:rowOff>31776</xdr:rowOff>
    </xdr:to>
    <xdr:sp macro="" textlink="">
      <xdr:nvSpPr>
        <xdr:cNvPr id="804" name="楕円 803"/>
        <xdr:cNvSpPr/>
      </xdr:nvSpPr>
      <xdr:spPr>
        <a:xfrm>
          <a:off x="22110700" y="901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124503</xdr:rowOff>
    </xdr:from>
    <xdr:ext cx="534377" cy="259045"/>
    <xdr:sp macro="" textlink="">
      <xdr:nvSpPr>
        <xdr:cNvPr id="805" name="貸付金該当値テキスト"/>
        <xdr:cNvSpPr txBox="1"/>
      </xdr:nvSpPr>
      <xdr:spPr>
        <a:xfrm>
          <a:off x="22212300" y="886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35408</xdr:rowOff>
    </xdr:from>
    <xdr:to>
      <xdr:col>112</xdr:col>
      <xdr:colOff>38100</xdr:colOff>
      <xdr:row>52</xdr:row>
      <xdr:rowOff>137008</xdr:rowOff>
    </xdr:to>
    <xdr:sp macro="" textlink="">
      <xdr:nvSpPr>
        <xdr:cNvPr id="806" name="楕円 805"/>
        <xdr:cNvSpPr/>
      </xdr:nvSpPr>
      <xdr:spPr>
        <a:xfrm>
          <a:off x="21272500" y="895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153535</xdr:rowOff>
    </xdr:from>
    <xdr:ext cx="534377" cy="259045"/>
    <xdr:sp macro="" textlink="">
      <xdr:nvSpPr>
        <xdr:cNvPr id="807" name="テキスト ボックス 806"/>
        <xdr:cNvSpPr txBox="1"/>
      </xdr:nvSpPr>
      <xdr:spPr>
        <a:xfrm>
          <a:off x="21056111" y="872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63068</xdr:rowOff>
    </xdr:from>
    <xdr:to>
      <xdr:col>107</xdr:col>
      <xdr:colOff>101600</xdr:colOff>
      <xdr:row>52</xdr:row>
      <xdr:rowOff>164668</xdr:rowOff>
    </xdr:to>
    <xdr:sp macro="" textlink="">
      <xdr:nvSpPr>
        <xdr:cNvPr id="808" name="楕円 807"/>
        <xdr:cNvSpPr/>
      </xdr:nvSpPr>
      <xdr:spPr>
        <a:xfrm>
          <a:off x="20383500" y="89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9745</xdr:rowOff>
    </xdr:from>
    <xdr:ext cx="534377" cy="259045"/>
    <xdr:sp macro="" textlink="">
      <xdr:nvSpPr>
        <xdr:cNvPr id="809" name="テキスト ボックス 808"/>
        <xdr:cNvSpPr txBox="1"/>
      </xdr:nvSpPr>
      <xdr:spPr>
        <a:xfrm>
          <a:off x="20167111" y="87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95758</xdr:rowOff>
    </xdr:from>
    <xdr:to>
      <xdr:col>102</xdr:col>
      <xdr:colOff>165100</xdr:colOff>
      <xdr:row>52</xdr:row>
      <xdr:rowOff>25908</xdr:rowOff>
    </xdr:to>
    <xdr:sp macro="" textlink="">
      <xdr:nvSpPr>
        <xdr:cNvPr id="810" name="楕円 809"/>
        <xdr:cNvSpPr/>
      </xdr:nvSpPr>
      <xdr:spPr>
        <a:xfrm>
          <a:off x="19494500" y="883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42435</xdr:rowOff>
    </xdr:from>
    <xdr:ext cx="534377" cy="259045"/>
    <xdr:sp macro="" textlink="">
      <xdr:nvSpPr>
        <xdr:cNvPr id="811" name="テキスト ボックス 810"/>
        <xdr:cNvSpPr txBox="1"/>
      </xdr:nvSpPr>
      <xdr:spPr>
        <a:xfrm>
          <a:off x="19278111" y="861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135687</xdr:rowOff>
    </xdr:from>
    <xdr:to>
      <xdr:col>98</xdr:col>
      <xdr:colOff>38100</xdr:colOff>
      <xdr:row>51</xdr:row>
      <xdr:rowOff>65837</xdr:rowOff>
    </xdr:to>
    <xdr:sp macro="" textlink="">
      <xdr:nvSpPr>
        <xdr:cNvPr id="812" name="楕円 811"/>
        <xdr:cNvSpPr/>
      </xdr:nvSpPr>
      <xdr:spPr>
        <a:xfrm>
          <a:off x="18605500" y="87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82364</xdr:rowOff>
    </xdr:from>
    <xdr:ext cx="534377" cy="259045"/>
    <xdr:sp macro="" textlink="">
      <xdr:nvSpPr>
        <xdr:cNvPr id="813" name="テキスト ボックス 812"/>
        <xdr:cNvSpPr txBox="1"/>
      </xdr:nvSpPr>
      <xdr:spPr>
        <a:xfrm>
          <a:off x="18389111" y="848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2" name="テキスト ボックス 831"/>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119202</xdr:rowOff>
    </xdr:from>
    <xdr:to>
      <xdr:col>116</xdr:col>
      <xdr:colOff>62864</xdr:colOff>
      <xdr:row>79</xdr:row>
      <xdr:rowOff>47693</xdr:rowOff>
    </xdr:to>
    <xdr:cxnSp macro="">
      <xdr:nvCxnSpPr>
        <xdr:cNvPr id="840" name="直線コネクタ 839"/>
        <xdr:cNvCxnSpPr/>
      </xdr:nvCxnSpPr>
      <xdr:spPr>
        <a:xfrm flipV="1">
          <a:off x="22159595" y="12120702"/>
          <a:ext cx="1269" cy="1471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51520</xdr:rowOff>
    </xdr:from>
    <xdr:ext cx="534377" cy="259045"/>
    <xdr:sp macro="" textlink="">
      <xdr:nvSpPr>
        <xdr:cNvPr id="841" name="繰出金最小値テキスト"/>
        <xdr:cNvSpPr txBox="1"/>
      </xdr:nvSpPr>
      <xdr:spPr>
        <a:xfrm>
          <a:off x="22212300" y="1359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47693</xdr:rowOff>
    </xdr:from>
    <xdr:to>
      <xdr:col>116</xdr:col>
      <xdr:colOff>152400</xdr:colOff>
      <xdr:row>79</xdr:row>
      <xdr:rowOff>47693</xdr:rowOff>
    </xdr:to>
    <xdr:cxnSp macro="">
      <xdr:nvCxnSpPr>
        <xdr:cNvPr id="842" name="直線コネクタ 841"/>
        <xdr:cNvCxnSpPr/>
      </xdr:nvCxnSpPr>
      <xdr:spPr>
        <a:xfrm>
          <a:off x="22072600" y="13592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65879</xdr:rowOff>
    </xdr:from>
    <xdr:ext cx="599010" cy="259045"/>
    <xdr:sp macro="" textlink="">
      <xdr:nvSpPr>
        <xdr:cNvPr id="843" name="繰出金最大値テキスト"/>
        <xdr:cNvSpPr txBox="1"/>
      </xdr:nvSpPr>
      <xdr:spPr>
        <a:xfrm>
          <a:off x="22212300" y="1189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119202</xdr:rowOff>
    </xdr:from>
    <xdr:to>
      <xdr:col>116</xdr:col>
      <xdr:colOff>152400</xdr:colOff>
      <xdr:row>70</xdr:row>
      <xdr:rowOff>119202</xdr:rowOff>
    </xdr:to>
    <xdr:cxnSp macro="">
      <xdr:nvCxnSpPr>
        <xdr:cNvPr id="844" name="直線コネクタ 843"/>
        <xdr:cNvCxnSpPr/>
      </xdr:nvCxnSpPr>
      <xdr:spPr>
        <a:xfrm>
          <a:off x="22072600" y="1212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133049</xdr:rowOff>
    </xdr:from>
    <xdr:to>
      <xdr:col>116</xdr:col>
      <xdr:colOff>63500</xdr:colOff>
      <xdr:row>76</xdr:row>
      <xdr:rowOff>147287</xdr:rowOff>
    </xdr:to>
    <xdr:cxnSp macro="">
      <xdr:nvCxnSpPr>
        <xdr:cNvPr id="845" name="直線コネクタ 844"/>
        <xdr:cNvCxnSpPr/>
      </xdr:nvCxnSpPr>
      <xdr:spPr>
        <a:xfrm flipV="1">
          <a:off x="21323300" y="13163249"/>
          <a:ext cx="8382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104473</xdr:rowOff>
    </xdr:from>
    <xdr:ext cx="534377" cy="259045"/>
    <xdr:sp macro="" textlink="">
      <xdr:nvSpPr>
        <xdr:cNvPr id="846" name="繰出金平均値テキスト"/>
        <xdr:cNvSpPr txBox="1"/>
      </xdr:nvSpPr>
      <xdr:spPr>
        <a:xfrm>
          <a:off x="22212300" y="12963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81595</xdr:rowOff>
    </xdr:from>
    <xdr:to>
      <xdr:col>116</xdr:col>
      <xdr:colOff>114300</xdr:colOff>
      <xdr:row>77</xdr:row>
      <xdr:rowOff>11745</xdr:rowOff>
    </xdr:to>
    <xdr:sp macro="" textlink="">
      <xdr:nvSpPr>
        <xdr:cNvPr id="847" name="フローチャート: 判断 846"/>
        <xdr:cNvSpPr/>
      </xdr:nvSpPr>
      <xdr:spPr>
        <a:xfrm>
          <a:off x="22110700" y="1311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147287</xdr:rowOff>
    </xdr:from>
    <xdr:to>
      <xdr:col>111</xdr:col>
      <xdr:colOff>177800</xdr:colOff>
      <xdr:row>76</xdr:row>
      <xdr:rowOff>171062</xdr:rowOff>
    </xdr:to>
    <xdr:cxnSp macro="">
      <xdr:nvCxnSpPr>
        <xdr:cNvPr id="848" name="直線コネクタ 847"/>
        <xdr:cNvCxnSpPr/>
      </xdr:nvCxnSpPr>
      <xdr:spPr>
        <a:xfrm flipV="1">
          <a:off x="20434300" y="13177487"/>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89074</xdr:rowOff>
    </xdr:from>
    <xdr:to>
      <xdr:col>112</xdr:col>
      <xdr:colOff>38100</xdr:colOff>
      <xdr:row>77</xdr:row>
      <xdr:rowOff>19224</xdr:rowOff>
    </xdr:to>
    <xdr:sp macro="" textlink="">
      <xdr:nvSpPr>
        <xdr:cNvPr id="849" name="フローチャート: 判断 848"/>
        <xdr:cNvSpPr/>
      </xdr:nvSpPr>
      <xdr:spPr>
        <a:xfrm>
          <a:off x="21272500" y="1311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35751</xdr:rowOff>
    </xdr:from>
    <xdr:ext cx="534377" cy="259045"/>
    <xdr:sp macro="" textlink="">
      <xdr:nvSpPr>
        <xdr:cNvPr id="850" name="テキスト ボックス 849"/>
        <xdr:cNvSpPr txBox="1"/>
      </xdr:nvSpPr>
      <xdr:spPr>
        <a:xfrm>
          <a:off x="21056111" y="1289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162864</xdr:rowOff>
    </xdr:from>
    <xdr:to>
      <xdr:col>107</xdr:col>
      <xdr:colOff>50800</xdr:colOff>
      <xdr:row>76</xdr:row>
      <xdr:rowOff>171062</xdr:rowOff>
    </xdr:to>
    <xdr:cxnSp macro="">
      <xdr:nvCxnSpPr>
        <xdr:cNvPr id="851" name="直線コネクタ 850"/>
        <xdr:cNvCxnSpPr/>
      </xdr:nvCxnSpPr>
      <xdr:spPr>
        <a:xfrm>
          <a:off x="19545300" y="13193064"/>
          <a:ext cx="8890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76208</xdr:rowOff>
    </xdr:from>
    <xdr:to>
      <xdr:col>107</xdr:col>
      <xdr:colOff>101600</xdr:colOff>
      <xdr:row>77</xdr:row>
      <xdr:rowOff>6358</xdr:rowOff>
    </xdr:to>
    <xdr:sp macro="" textlink="">
      <xdr:nvSpPr>
        <xdr:cNvPr id="852" name="フローチャート: 判断 851"/>
        <xdr:cNvSpPr/>
      </xdr:nvSpPr>
      <xdr:spPr>
        <a:xfrm>
          <a:off x="20383500" y="1310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22884</xdr:rowOff>
    </xdr:from>
    <xdr:ext cx="534377" cy="259045"/>
    <xdr:sp macro="" textlink="">
      <xdr:nvSpPr>
        <xdr:cNvPr id="853" name="テキスト ボックス 852"/>
        <xdr:cNvSpPr txBox="1"/>
      </xdr:nvSpPr>
      <xdr:spPr>
        <a:xfrm>
          <a:off x="20167111" y="128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162864</xdr:rowOff>
    </xdr:from>
    <xdr:to>
      <xdr:col>102</xdr:col>
      <xdr:colOff>114300</xdr:colOff>
      <xdr:row>77</xdr:row>
      <xdr:rowOff>65698</xdr:rowOff>
    </xdr:to>
    <xdr:cxnSp macro="">
      <xdr:nvCxnSpPr>
        <xdr:cNvPr id="854" name="直線コネクタ 853"/>
        <xdr:cNvCxnSpPr/>
      </xdr:nvCxnSpPr>
      <xdr:spPr>
        <a:xfrm flipV="1">
          <a:off x="18656300" y="13193064"/>
          <a:ext cx="889000" cy="7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86134</xdr:rowOff>
    </xdr:from>
    <xdr:to>
      <xdr:col>102</xdr:col>
      <xdr:colOff>165100</xdr:colOff>
      <xdr:row>77</xdr:row>
      <xdr:rowOff>16284</xdr:rowOff>
    </xdr:to>
    <xdr:sp macro="" textlink="">
      <xdr:nvSpPr>
        <xdr:cNvPr id="855" name="フローチャート: 判断 854"/>
        <xdr:cNvSpPr/>
      </xdr:nvSpPr>
      <xdr:spPr>
        <a:xfrm>
          <a:off x="19494500" y="1311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32812</xdr:rowOff>
    </xdr:from>
    <xdr:ext cx="534377" cy="259045"/>
    <xdr:sp macro="" textlink="">
      <xdr:nvSpPr>
        <xdr:cNvPr id="856" name="テキスト ボックス 855"/>
        <xdr:cNvSpPr txBox="1"/>
      </xdr:nvSpPr>
      <xdr:spPr>
        <a:xfrm>
          <a:off x="19278111" y="128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125149</xdr:rowOff>
    </xdr:from>
    <xdr:to>
      <xdr:col>98</xdr:col>
      <xdr:colOff>38100</xdr:colOff>
      <xdr:row>77</xdr:row>
      <xdr:rowOff>55299</xdr:rowOff>
    </xdr:to>
    <xdr:sp macro="" textlink="">
      <xdr:nvSpPr>
        <xdr:cNvPr id="857" name="フローチャート: 判断 856"/>
        <xdr:cNvSpPr/>
      </xdr:nvSpPr>
      <xdr:spPr>
        <a:xfrm>
          <a:off x="18605500" y="1315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71827</xdr:rowOff>
    </xdr:from>
    <xdr:ext cx="534377" cy="259045"/>
    <xdr:sp macro="" textlink="">
      <xdr:nvSpPr>
        <xdr:cNvPr id="858" name="テキスト ボックス 857"/>
        <xdr:cNvSpPr txBox="1"/>
      </xdr:nvSpPr>
      <xdr:spPr>
        <a:xfrm>
          <a:off x="18389111" y="1293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82249</xdr:rowOff>
    </xdr:from>
    <xdr:to>
      <xdr:col>116</xdr:col>
      <xdr:colOff>114300</xdr:colOff>
      <xdr:row>77</xdr:row>
      <xdr:rowOff>12399</xdr:rowOff>
    </xdr:to>
    <xdr:sp macro="" textlink="">
      <xdr:nvSpPr>
        <xdr:cNvPr id="864" name="楕円 863"/>
        <xdr:cNvSpPr/>
      </xdr:nvSpPr>
      <xdr:spPr>
        <a:xfrm>
          <a:off x="22110700" y="131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60676</xdr:rowOff>
    </xdr:from>
    <xdr:ext cx="534377" cy="259045"/>
    <xdr:sp macro="" textlink="">
      <xdr:nvSpPr>
        <xdr:cNvPr id="865" name="繰出金該当値テキスト"/>
        <xdr:cNvSpPr txBox="1"/>
      </xdr:nvSpPr>
      <xdr:spPr>
        <a:xfrm>
          <a:off x="22212300" y="1309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96487</xdr:rowOff>
    </xdr:from>
    <xdr:to>
      <xdr:col>112</xdr:col>
      <xdr:colOff>38100</xdr:colOff>
      <xdr:row>77</xdr:row>
      <xdr:rowOff>26637</xdr:rowOff>
    </xdr:to>
    <xdr:sp macro="" textlink="">
      <xdr:nvSpPr>
        <xdr:cNvPr id="866" name="楕円 865"/>
        <xdr:cNvSpPr/>
      </xdr:nvSpPr>
      <xdr:spPr>
        <a:xfrm>
          <a:off x="21272500" y="131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17764</xdr:rowOff>
    </xdr:from>
    <xdr:ext cx="534377" cy="259045"/>
    <xdr:sp macro="" textlink="">
      <xdr:nvSpPr>
        <xdr:cNvPr id="867" name="テキスト ボックス 866"/>
        <xdr:cNvSpPr txBox="1"/>
      </xdr:nvSpPr>
      <xdr:spPr>
        <a:xfrm>
          <a:off x="21056111" y="1321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120262</xdr:rowOff>
    </xdr:from>
    <xdr:to>
      <xdr:col>107</xdr:col>
      <xdr:colOff>101600</xdr:colOff>
      <xdr:row>77</xdr:row>
      <xdr:rowOff>50412</xdr:rowOff>
    </xdr:to>
    <xdr:sp macro="" textlink="">
      <xdr:nvSpPr>
        <xdr:cNvPr id="868" name="楕円 867"/>
        <xdr:cNvSpPr/>
      </xdr:nvSpPr>
      <xdr:spPr>
        <a:xfrm>
          <a:off x="20383500" y="1315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41539</xdr:rowOff>
    </xdr:from>
    <xdr:ext cx="534377" cy="259045"/>
    <xdr:sp macro="" textlink="">
      <xdr:nvSpPr>
        <xdr:cNvPr id="869" name="テキスト ボックス 868"/>
        <xdr:cNvSpPr txBox="1"/>
      </xdr:nvSpPr>
      <xdr:spPr>
        <a:xfrm>
          <a:off x="20167111" y="1324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112064</xdr:rowOff>
    </xdr:from>
    <xdr:to>
      <xdr:col>102</xdr:col>
      <xdr:colOff>165100</xdr:colOff>
      <xdr:row>77</xdr:row>
      <xdr:rowOff>42214</xdr:rowOff>
    </xdr:to>
    <xdr:sp macro="" textlink="">
      <xdr:nvSpPr>
        <xdr:cNvPr id="870" name="楕円 869"/>
        <xdr:cNvSpPr/>
      </xdr:nvSpPr>
      <xdr:spPr>
        <a:xfrm>
          <a:off x="19494500" y="1314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33341</xdr:rowOff>
    </xdr:from>
    <xdr:ext cx="534377" cy="259045"/>
    <xdr:sp macro="" textlink="">
      <xdr:nvSpPr>
        <xdr:cNvPr id="871" name="テキスト ボックス 870"/>
        <xdr:cNvSpPr txBox="1"/>
      </xdr:nvSpPr>
      <xdr:spPr>
        <a:xfrm>
          <a:off x="19278111" y="132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14898</xdr:rowOff>
    </xdr:from>
    <xdr:to>
      <xdr:col>98</xdr:col>
      <xdr:colOff>38100</xdr:colOff>
      <xdr:row>77</xdr:row>
      <xdr:rowOff>116498</xdr:rowOff>
    </xdr:to>
    <xdr:sp macro="" textlink="">
      <xdr:nvSpPr>
        <xdr:cNvPr id="872" name="楕円 871"/>
        <xdr:cNvSpPr/>
      </xdr:nvSpPr>
      <xdr:spPr>
        <a:xfrm>
          <a:off x="18605500" y="132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107625</xdr:rowOff>
    </xdr:from>
    <xdr:ext cx="534377" cy="259045"/>
    <xdr:sp macro="" textlink="">
      <xdr:nvSpPr>
        <xdr:cNvPr id="873" name="テキスト ボックス 872"/>
        <xdr:cNvSpPr txBox="1"/>
      </xdr:nvSpPr>
      <xdr:spPr>
        <a:xfrm>
          <a:off x="18389111" y="133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年度まで退職者不補充を続けてきたことや定員管理計画に基づき新規採用者を最低限に抑制してきたことなどから、平成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％程度低くなっている。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維持補修費は、公共施設等の老朽化等に伴い、維持補修費が増加傾向にあり、類似団体と比較して</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倍程度の水準で推移している。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扶助費は、障害者福祉サービスに係る給付の増加などにより、類似団体と比較して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％程度高くなっている。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普通建設事業費は、江差中学校改築工事の終了により平成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年度以降は大幅に減少しており、平成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年度決算では類似団体と比較しても</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分の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程度となっている。平成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年度は新陣屋団地建設やそれに伴う道路整備等の事業が増加したため、また増加に転じている。平成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年度も新陣屋団地建設は継続事業としてはあるものの、事業費は減少しており数値も減少している。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貸付金は、看護師養成のための修学資金や道立江差病院医師確保のための研究資金貸付等の制度創設により、類似団体の中でも高い水準となっている。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100203</xdr:rowOff>
    </xdr:from>
    <xdr:to>
      <xdr:col>24</xdr:col>
      <xdr:colOff>62865</xdr:colOff>
      <xdr:row>39</xdr:row>
      <xdr:rowOff>41021</xdr:rowOff>
    </xdr:to>
    <xdr:cxnSp macro="">
      <xdr:nvCxnSpPr>
        <xdr:cNvPr id="56" name="直線コネクタ 55"/>
        <xdr:cNvCxnSpPr/>
      </xdr:nvCxnSpPr>
      <xdr:spPr>
        <a:xfrm flipV="1">
          <a:off x="4633595" y="5243703"/>
          <a:ext cx="1270" cy="1483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44848</xdr:rowOff>
    </xdr:from>
    <xdr:ext cx="469744" cy="259045"/>
    <xdr:sp macro="" textlink="">
      <xdr:nvSpPr>
        <xdr:cNvPr id="57" name="議会費最小値テキスト"/>
        <xdr:cNvSpPr txBox="1"/>
      </xdr:nvSpPr>
      <xdr:spPr>
        <a:xfrm>
          <a:off x="4686300" y="673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41021</xdr:rowOff>
    </xdr:from>
    <xdr:to>
      <xdr:col>24</xdr:col>
      <xdr:colOff>152400</xdr:colOff>
      <xdr:row>39</xdr:row>
      <xdr:rowOff>41021</xdr:rowOff>
    </xdr:to>
    <xdr:cxnSp macro="">
      <xdr:nvCxnSpPr>
        <xdr:cNvPr id="58" name="直線コネクタ 57"/>
        <xdr:cNvCxnSpPr/>
      </xdr:nvCxnSpPr>
      <xdr:spPr>
        <a:xfrm>
          <a:off x="4546600" y="6727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46880</xdr:rowOff>
    </xdr:from>
    <xdr:ext cx="534377" cy="259045"/>
    <xdr:sp macro="" textlink="">
      <xdr:nvSpPr>
        <xdr:cNvPr id="59" name="議会費最大値テキスト"/>
        <xdr:cNvSpPr txBox="1"/>
      </xdr:nvSpPr>
      <xdr:spPr>
        <a:xfrm>
          <a:off x="4686300" y="501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100203</xdr:rowOff>
    </xdr:from>
    <xdr:to>
      <xdr:col>24</xdr:col>
      <xdr:colOff>152400</xdr:colOff>
      <xdr:row>30</xdr:row>
      <xdr:rowOff>100203</xdr:rowOff>
    </xdr:to>
    <xdr:cxnSp macro="">
      <xdr:nvCxnSpPr>
        <xdr:cNvPr id="60" name="直線コネクタ 59"/>
        <xdr:cNvCxnSpPr/>
      </xdr:nvCxnSpPr>
      <xdr:spPr>
        <a:xfrm>
          <a:off x="4546600" y="524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78867</xdr:rowOff>
    </xdr:from>
    <xdr:to>
      <xdr:col>24</xdr:col>
      <xdr:colOff>63500</xdr:colOff>
      <xdr:row>37</xdr:row>
      <xdr:rowOff>96774</xdr:rowOff>
    </xdr:to>
    <xdr:cxnSp macro="">
      <xdr:nvCxnSpPr>
        <xdr:cNvPr id="61" name="直線コネクタ 60"/>
        <xdr:cNvCxnSpPr/>
      </xdr:nvCxnSpPr>
      <xdr:spPr>
        <a:xfrm flipV="1">
          <a:off x="3797300" y="6422517"/>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67962</xdr:rowOff>
    </xdr:from>
    <xdr:ext cx="469744" cy="259045"/>
    <xdr:sp macro="" textlink="">
      <xdr:nvSpPr>
        <xdr:cNvPr id="62" name="議会費平均値テキスト"/>
        <xdr:cNvSpPr txBox="1"/>
      </xdr:nvSpPr>
      <xdr:spPr>
        <a:xfrm>
          <a:off x="4686300" y="6068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45085</xdr:rowOff>
    </xdr:from>
    <xdr:to>
      <xdr:col>24</xdr:col>
      <xdr:colOff>114300</xdr:colOff>
      <xdr:row>36</xdr:row>
      <xdr:rowOff>146685</xdr:rowOff>
    </xdr:to>
    <xdr:sp macro="" textlink="">
      <xdr:nvSpPr>
        <xdr:cNvPr id="63" name="フローチャート: 判断 62"/>
        <xdr:cNvSpPr/>
      </xdr:nvSpPr>
      <xdr:spPr>
        <a:xfrm>
          <a:off x="4584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96774</xdr:rowOff>
    </xdr:from>
    <xdr:to>
      <xdr:col>19</xdr:col>
      <xdr:colOff>177800</xdr:colOff>
      <xdr:row>37</xdr:row>
      <xdr:rowOff>146558</xdr:rowOff>
    </xdr:to>
    <xdr:cxnSp macro="">
      <xdr:nvCxnSpPr>
        <xdr:cNvPr id="64" name="直線コネクタ 63"/>
        <xdr:cNvCxnSpPr/>
      </xdr:nvCxnSpPr>
      <xdr:spPr>
        <a:xfrm flipV="1">
          <a:off x="2908300" y="6440424"/>
          <a:ext cx="8890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65532</xdr:rowOff>
    </xdr:from>
    <xdr:to>
      <xdr:col>20</xdr:col>
      <xdr:colOff>38100</xdr:colOff>
      <xdr:row>36</xdr:row>
      <xdr:rowOff>167132</xdr:rowOff>
    </xdr:to>
    <xdr:sp macro="" textlink="">
      <xdr:nvSpPr>
        <xdr:cNvPr id="65" name="フローチャート: 判断 64"/>
        <xdr:cNvSpPr/>
      </xdr:nvSpPr>
      <xdr:spPr>
        <a:xfrm>
          <a:off x="3746500" y="62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12209</xdr:rowOff>
    </xdr:from>
    <xdr:ext cx="469744" cy="259045"/>
    <xdr:sp macro="" textlink="">
      <xdr:nvSpPr>
        <xdr:cNvPr id="66" name="テキスト ボックス 65"/>
        <xdr:cNvSpPr txBox="1"/>
      </xdr:nvSpPr>
      <xdr:spPr>
        <a:xfrm>
          <a:off x="3562428" y="60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93726</xdr:rowOff>
    </xdr:from>
    <xdr:to>
      <xdr:col>15</xdr:col>
      <xdr:colOff>50800</xdr:colOff>
      <xdr:row>37</xdr:row>
      <xdr:rowOff>146558</xdr:rowOff>
    </xdr:to>
    <xdr:cxnSp macro="">
      <xdr:nvCxnSpPr>
        <xdr:cNvPr id="67" name="直線コネクタ 66"/>
        <xdr:cNvCxnSpPr/>
      </xdr:nvCxnSpPr>
      <xdr:spPr>
        <a:xfrm>
          <a:off x="2019300" y="6437376"/>
          <a:ext cx="889000" cy="5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89662</xdr:rowOff>
    </xdr:from>
    <xdr:to>
      <xdr:col>15</xdr:col>
      <xdr:colOff>101600</xdr:colOff>
      <xdr:row>37</xdr:row>
      <xdr:rowOff>19812</xdr:rowOff>
    </xdr:to>
    <xdr:sp macro="" textlink="">
      <xdr:nvSpPr>
        <xdr:cNvPr id="68" name="フローチャート: 判断 67"/>
        <xdr:cNvSpPr/>
      </xdr:nvSpPr>
      <xdr:spPr>
        <a:xfrm>
          <a:off x="28575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36339</xdr:rowOff>
    </xdr:from>
    <xdr:ext cx="469744" cy="259045"/>
    <xdr:sp macro="" textlink="">
      <xdr:nvSpPr>
        <xdr:cNvPr id="69" name="テキスト ボックス 68"/>
        <xdr:cNvSpPr txBox="1"/>
      </xdr:nvSpPr>
      <xdr:spPr>
        <a:xfrm>
          <a:off x="2673428" y="60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93726</xdr:rowOff>
    </xdr:from>
    <xdr:to>
      <xdr:col>10</xdr:col>
      <xdr:colOff>114300</xdr:colOff>
      <xdr:row>37</xdr:row>
      <xdr:rowOff>151257</xdr:rowOff>
    </xdr:to>
    <xdr:cxnSp macro="">
      <xdr:nvCxnSpPr>
        <xdr:cNvPr id="70" name="直線コネクタ 69"/>
        <xdr:cNvCxnSpPr/>
      </xdr:nvCxnSpPr>
      <xdr:spPr>
        <a:xfrm flipV="1">
          <a:off x="1130300" y="6437376"/>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2794</xdr:rowOff>
    </xdr:from>
    <xdr:to>
      <xdr:col>10</xdr:col>
      <xdr:colOff>165100</xdr:colOff>
      <xdr:row>36</xdr:row>
      <xdr:rowOff>104394</xdr:rowOff>
    </xdr:to>
    <xdr:sp macro="" textlink="">
      <xdr:nvSpPr>
        <xdr:cNvPr id="71" name="フローチャート: 判断 70"/>
        <xdr:cNvSpPr/>
      </xdr:nvSpPr>
      <xdr:spPr>
        <a:xfrm>
          <a:off x="1968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120921</xdr:rowOff>
    </xdr:from>
    <xdr:ext cx="469744" cy="259045"/>
    <xdr:sp macro="" textlink="">
      <xdr:nvSpPr>
        <xdr:cNvPr id="72" name="テキスト ボックス 71"/>
        <xdr:cNvSpPr txBox="1"/>
      </xdr:nvSpPr>
      <xdr:spPr>
        <a:xfrm>
          <a:off x="1784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17145</xdr:rowOff>
    </xdr:from>
    <xdr:to>
      <xdr:col>6</xdr:col>
      <xdr:colOff>38100</xdr:colOff>
      <xdr:row>36</xdr:row>
      <xdr:rowOff>118745</xdr:rowOff>
    </xdr:to>
    <xdr:sp macro="" textlink="">
      <xdr:nvSpPr>
        <xdr:cNvPr id="73" name="フローチャート: 判断 72"/>
        <xdr:cNvSpPr/>
      </xdr:nvSpPr>
      <xdr:spPr>
        <a:xfrm>
          <a:off x="1079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135272</xdr:rowOff>
    </xdr:from>
    <xdr:ext cx="469744" cy="259045"/>
    <xdr:sp macro="" textlink="">
      <xdr:nvSpPr>
        <xdr:cNvPr id="74" name="テキスト ボックス 73"/>
        <xdr:cNvSpPr txBox="1"/>
      </xdr:nvSpPr>
      <xdr:spPr>
        <a:xfrm>
          <a:off x="895428"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28067</xdr:rowOff>
    </xdr:from>
    <xdr:to>
      <xdr:col>24</xdr:col>
      <xdr:colOff>114300</xdr:colOff>
      <xdr:row>37</xdr:row>
      <xdr:rowOff>129667</xdr:rowOff>
    </xdr:to>
    <xdr:sp macro="" textlink="">
      <xdr:nvSpPr>
        <xdr:cNvPr id="80" name="楕円 79"/>
        <xdr:cNvSpPr/>
      </xdr:nvSpPr>
      <xdr:spPr>
        <a:xfrm>
          <a:off x="4584700" y="63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6494</xdr:rowOff>
    </xdr:from>
    <xdr:ext cx="469744" cy="259045"/>
    <xdr:sp macro="" textlink="">
      <xdr:nvSpPr>
        <xdr:cNvPr id="81" name="議会費該当値テキスト"/>
        <xdr:cNvSpPr txBox="1"/>
      </xdr:nvSpPr>
      <xdr:spPr>
        <a:xfrm>
          <a:off x="4686300" y="635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45974</xdr:rowOff>
    </xdr:from>
    <xdr:to>
      <xdr:col>20</xdr:col>
      <xdr:colOff>38100</xdr:colOff>
      <xdr:row>37</xdr:row>
      <xdr:rowOff>147574</xdr:rowOff>
    </xdr:to>
    <xdr:sp macro="" textlink="">
      <xdr:nvSpPr>
        <xdr:cNvPr id="82" name="楕円 81"/>
        <xdr:cNvSpPr/>
      </xdr:nvSpPr>
      <xdr:spPr>
        <a:xfrm>
          <a:off x="3746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138701</xdr:rowOff>
    </xdr:from>
    <xdr:ext cx="469744" cy="259045"/>
    <xdr:sp macro="" textlink="">
      <xdr:nvSpPr>
        <xdr:cNvPr id="83" name="テキスト ボックス 82"/>
        <xdr:cNvSpPr txBox="1"/>
      </xdr:nvSpPr>
      <xdr:spPr>
        <a:xfrm>
          <a:off x="3562428" y="648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95758</xdr:rowOff>
    </xdr:from>
    <xdr:to>
      <xdr:col>15</xdr:col>
      <xdr:colOff>101600</xdr:colOff>
      <xdr:row>38</xdr:row>
      <xdr:rowOff>25908</xdr:rowOff>
    </xdr:to>
    <xdr:sp macro="" textlink="">
      <xdr:nvSpPr>
        <xdr:cNvPr id="84" name="楕円 83"/>
        <xdr:cNvSpPr/>
      </xdr:nvSpPr>
      <xdr:spPr>
        <a:xfrm>
          <a:off x="2857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17035</xdr:rowOff>
    </xdr:from>
    <xdr:ext cx="469744" cy="259045"/>
    <xdr:sp macro="" textlink="">
      <xdr:nvSpPr>
        <xdr:cNvPr id="85" name="テキスト ボックス 84"/>
        <xdr:cNvSpPr txBox="1"/>
      </xdr:nvSpPr>
      <xdr:spPr>
        <a:xfrm>
          <a:off x="2673428"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42926</xdr:rowOff>
    </xdr:from>
    <xdr:to>
      <xdr:col>10</xdr:col>
      <xdr:colOff>165100</xdr:colOff>
      <xdr:row>37</xdr:row>
      <xdr:rowOff>144526</xdr:rowOff>
    </xdr:to>
    <xdr:sp macro="" textlink="">
      <xdr:nvSpPr>
        <xdr:cNvPr id="86" name="楕円 85"/>
        <xdr:cNvSpPr/>
      </xdr:nvSpPr>
      <xdr:spPr>
        <a:xfrm>
          <a:off x="1968500" y="63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135653</xdr:rowOff>
    </xdr:from>
    <xdr:ext cx="469744" cy="259045"/>
    <xdr:sp macro="" textlink="">
      <xdr:nvSpPr>
        <xdr:cNvPr id="87" name="テキスト ボックス 86"/>
        <xdr:cNvSpPr txBox="1"/>
      </xdr:nvSpPr>
      <xdr:spPr>
        <a:xfrm>
          <a:off x="1784428"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100457</xdr:rowOff>
    </xdr:from>
    <xdr:to>
      <xdr:col>6</xdr:col>
      <xdr:colOff>38100</xdr:colOff>
      <xdr:row>38</xdr:row>
      <xdr:rowOff>30607</xdr:rowOff>
    </xdr:to>
    <xdr:sp macro="" textlink="">
      <xdr:nvSpPr>
        <xdr:cNvPr id="88" name="楕円 87"/>
        <xdr:cNvSpPr/>
      </xdr:nvSpPr>
      <xdr:spPr>
        <a:xfrm>
          <a:off x="1079500" y="644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21734</xdr:rowOff>
    </xdr:from>
    <xdr:ext cx="469744" cy="259045"/>
    <xdr:sp macro="" textlink="">
      <xdr:nvSpPr>
        <xdr:cNvPr id="89" name="テキスト ボックス 88"/>
        <xdr:cNvSpPr txBox="1"/>
      </xdr:nvSpPr>
      <xdr:spPr>
        <a:xfrm>
          <a:off x="895428" y="65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42775</xdr:rowOff>
    </xdr:from>
    <xdr:to>
      <xdr:col>24</xdr:col>
      <xdr:colOff>62865</xdr:colOff>
      <xdr:row>58</xdr:row>
      <xdr:rowOff>137140</xdr:rowOff>
    </xdr:to>
    <xdr:cxnSp macro="">
      <xdr:nvCxnSpPr>
        <xdr:cNvPr id="113" name="直線コネクタ 112"/>
        <xdr:cNvCxnSpPr/>
      </xdr:nvCxnSpPr>
      <xdr:spPr>
        <a:xfrm flipV="1">
          <a:off x="4633595" y="8786725"/>
          <a:ext cx="1270" cy="1294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140967</xdr:rowOff>
    </xdr:from>
    <xdr:ext cx="534377" cy="259045"/>
    <xdr:sp macro="" textlink="">
      <xdr:nvSpPr>
        <xdr:cNvPr id="114" name="総務費最小値テキスト"/>
        <xdr:cNvSpPr txBox="1"/>
      </xdr:nvSpPr>
      <xdr:spPr>
        <a:xfrm>
          <a:off x="4686300" y="1008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137140</xdr:rowOff>
    </xdr:from>
    <xdr:to>
      <xdr:col>24</xdr:col>
      <xdr:colOff>152400</xdr:colOff>
      <xdr:row>58</xdr:row>
      <xdr:rowOff>137140</xdr:rowOff>
    </xdr:to>
    <xdr:cxnSp macro="">
      <xdr:nvCxnSpPr>
        <xdr:cNvPr id="115" name="直線コネクタ 114"/>
        <xdr:cNvCxnSpPr/>
      </xdr:nvCxnSpPr>
      <xdr:spPr>
        <a:xfrm>
          <a:off x="4546600" y="1008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160902</xdr:rowOff>
    </xdr:from>
    <xdr:ext cx="690189" cy="259045"/>
    <xdr:sp macro="" textlink="">
      <xdr:nvSpPr>
        <xdr:cNvPr id="116" name="総務費最大値テキスト"/>
        <xdr:cNvSpPr txBox="1"/>
      </xdr:nvSpPr>
      <xdr:spPr>
        <a:xfrm>
          <a:off x="4686300" y="8561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1,081,319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42775</xdr:rowOff>
    </xdr:from>
    <xdr:to>
      <xdr:col>24</xdr:col>
      <xdr:colOff>152400</xdr:colOff>
      <xdr:row>51</xdr:row>
      <xdr:rowOff>42775</xdr:rowOff>
    </xdr:to>
    <xdr:cxnSp macro="">
      <xdr:nvCxnSpPr>
        <xdr:cNvPr id="117" name="直線コネクタ 116"/>
        <xdr:cNvCxnSpPr/>
      </xdr:nvCxnSpPr>
      <xdr:spPr>
        <a:xfrm>
          <a:off x="4546600" y="878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93390</xdr:rowOff>
    </xdr:from>
    <xdr:to>
      <xdr:col>24</xdr:col>
      <xdr:colOff>63500</xdr:colOff>
      <xdr:row>58</xdr:row>
      <xdr:rowOff>97609</xdr:rowOff>
    </xdr:to>
    <xdr:cxnSp macro="">
      <xdr:nvCxnSpPr>
        <xdr:cNvPr id="118" name="直線コネクタ 117"/>
        <xdr:cNvCxnSpPr/>
      </xdr:nvCxnSpPr>
      <xdr:spPr>
        <a:xfrm>
          <a:off x="3797300" y="10037490"/>
          <a:ext cx="838200" cy="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150655</xdr:rowOff>
    </xdr:from>
    <xdr:ext cx="599010" cy="259045"/>
    <xdr:sp macro="" textlink="">
      <xdr:nvSpPr>
        <xdr:cNvPr id="119" name="総務費平均値テキスト"/>
        <xdr:cNvSpPr txBox="1"/>
      </xdr:nvSpPr>
      <xdr:spPr>
        <a:xfrm>
          <a:off x="4686300" y="9751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127778</xdr:rowOff>
    </xdr:from>
    <xdr:to>
      <xdr:col>24</xdr:col>
      <xdr:colOff>114300</xdr:colOff>
      <xdr:row>58</xdr:row>
      <xdr:rowOff>57928</xdr:rowOff>
    </xdr:to>
    <xdr:sp macro="" textlink="">
      <xdr:nvSpPr>
        <xdr:cNvPr id="120" name="フローチャート: 判断 119"/>
        <xdr:cNvSpPr/>
      </xdr:nvSpPr>
      <xdr:spPr>
        <a:xfrm>
          <a:off x="4584700" y="990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90639</xdr:rowOff>
    </xdr:from>
    <xdr:to>
      <xdr:col>19</xdr:col>
      <xdr:colOff>177800</xdr:colOff>
      <xdr:row>58</xdr:row>
      <xdr:rowOff>93390</xdr:rowOff>
    </xdr:to>
    <xdr:cxnSp macro="">
      <xdr:nvCxnSpPr>
        <xdr:cNvPr id="121" name="直線コネクタ 120"/>
        <xdr:cNvCxnSpPr/>
      </xdr:nvCxnSpPr>
      <xdr:spPr>
        <a:xfrm>
          <a:off x="2908300" y="10034739"/>
          <a:ext cx="889000" cy="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113971</xdr:rowOff>
    </xdr:from>
    <xdr:to>
      <xdr:col>20</xdr:col>
      <xdr:colOff>38100</xdr:colOff>
      <xdr:row>58</xdr:row>
      <xdr:rowOff>44121</xdr:rowOff>
    </xdr:to>
    <xdr:sp macro="" textlink="">
      <xdr:nvSpPr>
        <xdr:cNvPr id="122" name="フローチャート: 判断 121"/>
        <xdr:cNvSpPr/>
      </xdr:nvSpPr>
      <xdr:spPr>
        <a:xfrm>
          <a:off x="3746500" y="988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60648</xdr:rowOff>
    </xdr:from>
    <xdr:ext cx="599010" cy="259045"/>
    <xdr:sp macro="" textlink="">
      <xdr:nvSpPr>
        <xdr:cNvPr id="123" name="テキスト ボックス 122"/>
        <xdr:cNvSpPr txBox="1"/>
      </xdr:nvSpPr>
      <xdr:spPr>
        <a:xfrm>
          <a:off x="3497795" y="966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90639</xdr:rowOff>
    </xdr:from>
    <xdr:to>
      <xdr:col>15</xdr:col>
      <xdr:colOff>50800</xdr:colOff>
      <xdr:row>58</xdr:row>
      <xdr:rowOff>106087</xdr:rowOff>
    </xdr:to>
    <xdr:cxnSp macro="">
      <xdr:nvCxnSpPr>
        <xdr:cNvPr id="124" name="直線コネクタ 123"/>
        <xdr:cNvCxnSpPr/>
      </xdr:nvCxnSpPr>
      <xdr:spPr>
        <a:xfrm flipV="1">
          <a:off x="2019300" y="10034739"/>
          <a:ext cx="889000" cy="1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119426</xdr:rowOff>
    </xdr:from>
    <xdr:to>
      <xdr:col>15</xdr:col>
      <xdr:colOff>101600</xdr:colOff>
      <xdr:row>58</xdr:row>
      <xdr:rowOff>49576</xdr:rowOff>
    </xdr:to>
    <xdr:sp macro="" textlink="">
      <xdr:nvSpPr>
        <xdr:cNvPr id="125" name="フローチャート: 判断 124"/>
        <xdr:cNvSpPr/>
      </xdr:nvSpPr>
      <xdr:spPr>
        <a:xfrm>
          <a:off x="2857500" y="989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66103</xdr:rowOff>
    </xdr:from>
    <xdr:ext cx="599010" cy="259045"/>
    <xdr:sp macro="" textlink="">
      <xdr:nvSpPr>
        <xdr:cNvPr id="126" name="テキスト ボックス 125"/>
        <xdr:cNvSpPr txBox="1"/>
      </xdr:nvSpPr>
      <xdr:spPr>
        <a:xfrm>
          <a:off x="2608795" y="9667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106087</xdr:rowOff>
    </xdr:from>
    <xdr:to>
      <xdr:col>10</xdr:col>
      <xdr:colOff>114300</xdr:colOff>
      <xdr:row>58</xdr:row>
      <xdr:rowOff>131276</xdr:rowOff>
    </xdr:to>
    <xdr:cxnSp macro="">
      <xdr:nvCxnSpPr>
        <xdr:cNvPr id="127" name="直線コネクタ 126"/>
        <xdr:cNvCxnSpPr/>
      </xdr:nvCxnSpPr>
      <xdr:spPr>
        <a:xfrm flipV="1">
          <a:off x="1130300" y="10050187"/>
          <a:ext cx="889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153708</xdr:rowOff>
    </xdr:from>
    <xdr:to>
      <xdr:col>10</xdr:col>
      <xdr:colOff>165100</xdr:colOff>
      <xdr:row>58</xdr:row>
      <xdr:rowOff>83858</xdr:rowOff>
    </xdr:to>
    <xdr:sp macro="" textlink="">
      <xdr:nvSpPr>
        <xdr:cNvPr id="128" name="フローチャート: 判断 127"/>
        <xdr:cNvSpPr/>
      </xdr:nvSpPr>
      <xdr:spPr>
        <a:xfrm>
          <a:off x="1968500" y="992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100385</xdr:rowOff>
    </xdr:from>
    <xdr:ext cx="599010" cy="259045"/>
    <xdr:sp macro="" textlink="">
      <xdr:nvSpPr>
        <xdr:cNvPr id="129" name="テキスト ボックス 128"/>
        <xdr:cNvSpPr txBox="1"/>
      </xdr:nvSpPr>
      <xdr:spPr>
        <a:xfrm>
          <a:off x="1719795" y="970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93621</xdr:rowOff>
    </xdr:from>
    <xdr:to>
      <xdr:col>6</xdr:col>
      <xdr:colOff>38100</xdr:colOff>
      <xdr:row>58</xdr:row>
      <xdr:rowOff>23771</xdr:rowOff>
    </xdr:to>
    <xdr:sp macro="" textlink="">
      <xdr:nvSpPr>
        <xdr:cNvPr id="130" name="フローチャート: 判断 129"/>
        <xdr:cNvSpPr/>
      </xdr:nvSpPr>
      <xdr:spPr>
        <a:xfrm>
          <a:off x="1079500" y="98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40298</xdr:rowOff>
    </xdr:from>
    <xdr:ext cx="599010" cy="259045"/>
    <xdr:sp macro="" textlink="">
      <xdr:nvSpPr>
        <xdr:cNvPr id="131" name="テキスト ボックス 130"/>
        <xdr:cNvSpPr txBox="1"/>
      </xdr:nvSpPr>
      <xdr:spPr>
        <a:xfrm>
          <a:off x="830795" y="964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46809</xdr:rowOff>
    </xdr:from>
    <xdr:to>
      <xdr:col>24</xdr:col>
      <xdr:colOff>114300</xdr:colOff>
      <xdr:row>58</xdr:row>
      <xdr:rowOff>148409</xdr:rowOff>
    </xdr:to>
    <xdr:sp macro="" textlink="">
      <xdr:nvSpPr>
        <xdr:cNvPr id="137" name="楕円 136"/>
        <xdr:cNvSpPr/>
      </xdr:nvSpPr>
      <xdr:spPr>
        <a:xfrm>
          <a:off x="4584700" y="99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133186</xdr:rowOff>
    </xdr:from>
    <xdr:ext cx="534377" cy="259045"/>
    <xdr:sp macro="" textlink="">
      <xdr:nvSpPr>
        <xdr:cNvPr id="138" name="総務費該当値テキスト"/>
        <xdr:cNvSpPr txBox="1"/>
      </xdr:nvSpPr>
      <xdr:spPr>
        <a:xfrm>
          <a:off x="4686300" y="990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42590</xdr:rowOff>
    </xdr:from>
    <xdr:to>
      <xdr:col>20</xdr:col>
      <xdr:colOff>38100</xdr:colOff>
      <xdr:row>58</xdr:row>
      <xdr:rowOff>144190</xdr:rowOff>
    </xdr:to>
    <xdr:sp macro="" textlink="">
      <xdr:nvSpPr>
        <xdr:cNvPr id="139" name="楕円 138"/>
        <xdr:cNvSpPr/>
      </xdr:nvSpPr>
      <xdr:spPr>
        <a:xfrm>
          <a:off x="3746500" y="99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135317</xdr:rowOff>
    </xdr:from>
    <xdr:ext cx="534377" cy="259045"/>
    <xdr:sp macro="" textlink="">
      <xdr:nvSpPr>
        <xdr:cNvPr id="140" name="テキスト ボックス 139"/>
        <xdr:cNvSpPr txBox="1"/>
      </xdr:nvSpPr>
      <xdr:spPr>
        <a:xfrm>
          <a:off x="3530111" y="1007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39839</xdr:rowOff>
    </xdr:from>
    <xdr:to>
      <xdr:col>15</xdr:col>
      <xdr:colOff>101600</xdr:colOff>
      <xdr:row>58</xdr:row>
      <xdr:rowOff>141439</xdr:rowOff>
    </xdr:to>
    <xdr:sp macro="" textlink="">
      <xdr:nvSpPr>
        <xdr:cNvPr id="141" name="楕円 140"/>
        <xdr:cNvSpPr/>
      </xdr:nvSpPr>
      <xdr:spPr>
        <a:xfrm>
          <a:off x="2857500" y="998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132566</xdr:rowOff>
    </xdr:from>
    <xdr:ext cx="534377" cy="259045"/>
    <xdr:sp macro="" textlink="">
      <xdr:nvSpPr>
        <xdr:cNvPr id="142" name="テキスト ボックス 141"/>
        <xdr:cNvSpPr txBox="1"/>
      </xdr:nvSpPr>
      <xdr:spPr>
        <a:xfrm>
          <a:off x="2641111" y="1007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55287</xdr:rowOff>
    </xdr:from>
    <xdr:to>
      <xdr:col>10</xdr:col>
      <xdr:colOff>165100</xdr:colOff>
      <xdr:row>58</xdr:row>
      <xdr:rowOff>156887</xdr:rowOff>
    </xdr:to>
    <xdr:sp macro="" textlink="">
      <xdr:nvSpPr>
        <xdr:cNvPr id="143" name="楕円 142"/>
        <xdr:cNvSpPr/>
      </xdr:nvSpPr>
      <xdr:spPr>
        <a:xfrm>
          <a:off x="1968500" y="99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148014</xdr:rowOff>
    </xdr:from>
    <xdr:ext cx="534377" cy="259045"/>
    <xdr:sp macro="" textlink="">
      <xdr:nvSpPr>
        <xdr:cNvPr id="144" name="テキスト ボックス 143"/>
        <xdr:cNvSpPr txBox="1"/>
      </xdr:nvSpPr>
      <xdr:spPr>
        <a:xfrm>
          <a:off x="1752111" y="1009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80476</xdr:rowOff>
    </xdr:from>
    <xdr:to>
      <xdr:col>6</xdr:col>
      <xdr:colOff>38100</xdr:colOff>
      <xdr:row>59</xdr:row>
      <xdr:rowOff>10626</xdr:rowOff>
    </xdr:to>
    <xdr:sp macro="" textlink="">
      <xdr:nvSpPr>
        <xdr:cNvPr id="145" name="楕円 144"/>
        <xdr:cNvSpPr/>
      </xdr:nvSpPr>
      <xdr:spPr>
        <a:xfrm>
          <a:off x="1079500" y="1002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1753</xdr:rowOff>
    </xdr:from>
    <xdr:ext cx="534377" cy="259045"/>
    <xdr:sp macro="" textlink="">
      <xdr:nvSpPr>
        <xdr:cNvPr id="146" name="テキスト ボックス 145"/>
        <xdr:cNvSpPr txBox="1"/>
      </xdr:nvSpPr>
      <xdr:spPr>
        <a:xfrm>
          <a:off x="863111" y="1011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9" name="テキスト ボックス 158"/>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167567</xdr:rowOff>
    </xdr:from>
    <xdr:to>
      <xdr:col>24</xdr:col>
      <xdr:colOff>62865</xdr:colOff>
      <xdr:row>78</xdr:row>
      <xdr:rowOff>73754</xdr:rowOff>
    </xdr:to>
    <xdr:cxnSp macro="">
      <xdr:nvCxnSpPr>
        <xdr:cNvPr id="173" name="直線コネクタ 172"/>
        <xdr:cNvCxnSpPr/>
      </xdr:nvCxnSpPr>
      <xdr:spPr>
        <a:xfrm flipV="1">
          <a:off x="4633595" y="11997617"/>
          <a:ext cx="1270" cy="1449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77581</xdr:rowOff>
    </xdr:from>
    <xdr:ext cx="599010" cy="259045"/>
    <xdr:sp macro="" textlink="">
      <xdr:nvSpPr>
        <xdr:cNvPr id="174" name="民生費最小値テキスト"/>
        <xdr:cNvSpPr txBox="1"/>
      </xdr:nvSpPr>
      <xdr:spPr>
        <a:xfrm>
          <a:off x="4686300" y="1345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73754</xdr:rowOff>
    </xdr:from>
    <xdr:to>
      <xdr:col>24</xdr:col>
      <xdr:colOff>152400</xdr:colOff>
      <xdr:row>78</xdr:row>
      <xdr:rowOff>73754</xdr:rowOff>
    </xdr:to>
    <xdr:cxnSp macro="">
      <xdr:nvCxnSpPr>
        <xdr:cNvPr id="175" name="直線コネクタ 174"/>
        <xdr:cNvCxnSpPr/>
      </xdr:nvCxnSpPr>
      <xdr:spPr>
        <a:xfrm>
          <a:off x="4546600" y="1344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114244</xdr:rowOff>
    </xdr:from>
    <xdr:ext cx="599010" cy="259045"/>
    <xdr:sp macro="" textlink="">
      <xdr:nvSpPr>
        <xdr:cNvPr id="176" name="民生費最大値テキスト"/>
        <xdr:cNvSpPr txBox="1"/>
      </xdr:nvSpPr>
      <xdr:spPr>
        <a:xfrm>
          <a:off x="4686300" y="11772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241,190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167567</xdr:rowOff>
    </xdr:from>
    <xdr:to>
      <xdr:col>24</xdr:col>
      <xdr:colOff>152400</xdr:colOff>
      <xdr:row>69</xdr:row>
      <xdr:rowOff>167567</xdr:rowOff>
    </xdr:to>
    <xdr:cxnSp macro="">
      <xdr:nvCxnSpPr>
        <xdr:cNvPr id="177" name="直線コネクタ 176"/>
        <xdr:cNvCxnSpPr/>
      </xdr:nvCxnSpPr>
      <xdr:spPr>
        <a:xfrm>
          <a:off x="4546600" y="11997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40977</xdr:rowOff>
    </xdr:from>
    <xdr:to>
      <xdr:col>24</xdr:col>
      <xdr:colOff>63500</xdr:colOff>
      <xdr:row>73</xdr:row>
      <xdr:rowOff>58275</xdr:rowOff>
    </xdr:to>
    <xdr:cxnSp macro="">
      <xdr:nvCxnSpPr>
        <xdr:cNvPr id="178" name="直線コネクタ 177"/>
        <xdr:cNvCxnSpPr/>
      </xdr:nvCxnSpPr>
      <xdr:spPr>
        <a:xfrm>
          <a:off x="3797300" y="12556827"/>
          <a:ext cx="838200" cy="1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54416</xdr:rowOff>
    </xdr:from>
    <xdr:ext cx="599010" cy="259045"/>
    <xdr:sp macro="" textlink="">
      <xdr:nvSpPr>
        <xdr:cNvPr id="179" name="民生費平均値テキスト"/>
        <xdr:cNvSpPr txBox="1"/>
      </xdr:nvSpPr>
      <xdr:spPr>
        <a:xfrm>
          <a:off x="4686300" y="127417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75989</xdr:rowOff>
    </xdr:from>
    <xdr:to>
      <xdr:col>24</xdr:col>
      <xdr:colOff>114300</xdr:colOff>
      <xdr:row>75</xdr:row>
      <xdr:rowOff>6139</xdr:rowOff>
    </xdr:to>
    <xdr:sp macro="" textlink="">
      <xdr:nvSpPr>
        <xdr:cNvPr id="180" name="フローチャート: 判断 179"/>
        <xdr:cNvSpPr/>
      </xdr:nvSpPr>
      <xdr:spPr>
        <a:xfrm>
          <a:off x="4584700" y="1276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40977</xdr:rowOff>
    </xdr:from>
    <xdr:to>
      <xdr:col>19</xdr:col>
      <xdr:colOff>177800</xdr:colOff>
      <xdr:row>73</xdr:row>
      <xdr:rowOff>72916</xdr:rowOff>
    </xdr:to>
    <xdr:cxnSp macro="">
      <xdr:nvCxnSpPr>
        <xdr:cNvPr id="181" name="直線コネクタ 180"/>
        <xdr:cNvCxnSpPr/>
      </xdr:nvCxnSpPr>
      <xdr:spPr>
        <a:xfrm flipV="1">
          <a:off x="2908300" y="12556827"/>
          <a:ext cx="889000" cy="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93744</xdr:rowOff>
    </xdr:from>
    <xdr:to>
      <xdr:col>20</xdr:col>
      <xdr:colOff>38100</xdr:colOff>
      <xdr:row>75</xdr:row>
      <xdr:rowOff>23894</xdr:rowOff>
    </xdr:to>
    <xdr:sp macro="" textlink="">
      <xdr:nvSpPr>
        <xdr:cNvPr id="182" name="フローチャート: 判断 181"/>
        <xdr:cNvSpPr/>
      </xdr:nvSpPr>
      <xdr:spPr>
        <a:xfrm>
          <a:off x="3746500" y="1278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15021</xdr:rowOff>
    </xdr:from>
    <xdr:ext cx="599010" cy="259045"/>
    <xdr:sp macro="" textlink="">
      <xdr:nvSpPr>
        <xdr:cNvPr id="183" name="テキスト ボックス 182"/>
        <xdr:cNvSpPr txBox="1"/>
      </xdr:nvSpPr>
      <xdr:spPr>
        <a:xfrm>
          <a:off x="3497795" y="1287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72916</xdr:rowOff>
    </xdr:from>
    <xdr:to>
      <xdr:col>15</xdr:col>
      <xdr:colOff>50800</xdr:colOff>
      <xdr:row>73</xdr:row>
      <xdr:rowOff>143488</xdr:rowOff>
    </xdr:to>
    <xdr:cxnSp macro="">
      <xdr:nvCxnSpPr>
        <xdr:cNvPr id="184" name="直線コネクタ 183"/>
        <xdr:cNvCxnSpPr/>
      </xdr:nvCxnSpPr>
      <xdr:spPr>
        <a:xfrm flipV="1">
          <a:off x="2019300" y="12588766"/>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110628</xdr:rowOff>
    </xdr:from>
    <xdr:to>
      <xdr:col>15</xdr:col>
      <xdr:colOff>101600</xdr:colOff>
      <xdr:row>75</xdr:row>
      <xdr:rowOff>40778</xdr:rowOff>
    </xdr:to>
    <xdr:sp macro="" textlink="">
      <xdr:nvSpPr>
        <xdr:cNvPr id="185" name="フローチャート: 判断 184"/>
        <xdr:cNvSpPr/>
      </xdr:nvSpPr>
      <xdr:spPr>
        <a:xfrm>
          <a:off x="2857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31905</xdr:rowOff>
    </xdr:from>
    <xdr:ext cx="599010" cy="259045"/>
    <xdr:sp macro="" textlink="">
      <xdr:nvSpPr>
        <xdr:cNvPr id="186" name="テキスト ボックス 185"/>
        <xdr:cNvSpPr txBox="1"/>
      </xdr:nvSpPr>
      <xdr:spPr>
        <a:xfrm>
          <a:off x="2608795" y="12890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143488</xdr:rowOff>
    </xdr:from>
    <xdr:to>
      <xdr:col>10</xdr:col>
      <xdr:colOff>114300</xdr:colOff>
      <xdr:row>74</xdr:row>
      <xdr:rowOff>67800</xdr:rowOff>
    </xdr:to>
    <xdr:cxnSp macro="">
      <xdr:nvCxnSpPr>
        <xdr:cNvPr id="187" name="直線コネクタ 186"/>
        <xdr:cNvCxnSpPr/>
      </xdr:nvCxnSpPr>
      <xdr:spPr>
        <a:xfrm flipV="1">
          <a:off x="1130300" y="12659338"/>
          <a:ext cx="889000" cy="9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40470</xdr:rowOff>
    </xdr:from>
    <xdr:to>
      <xdr:col>10</xdr:col>
      <xdr:colOff>165100</xdr:colOff>
      <xdr:row>75</xdr:row>
      <xdr:rowOff>142070</xdr:rowOff>
    </xdr:to>
    <xdr:sp macro="" textlink="">
      <xdr:nvSpPr>
        <xdr:cNvPr id="188" name="フローチャート: 判断 187"/>
        <xdr:cNvSpPr/>
      </xdr:nvSpPr>
      <xdr:spPr>
        <a:xfrm>
          <a:off x="1968500" y="1289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133196</xdr:rowOff>
    </xdr:from>
    <xdr:ext cx="599010" cy="259045"/>
    <xdr:sp macro="" textlink="">
      <xdr:nvSpPr>
        <xdr:cNvPr id="189" name="テキスト ボックス 188"/>
        <xdr:cNvSpPr txBox="1"/>
      </xdr:nvSpPr>
      <xdr:spPr>
        <a:xfrm>
          <a:off x="1719795" y="129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55633</xdr:rowOff>
    </xdr:from>
    <xdr:to>
      <xdr:col>6</xdr:col>
      <xdr:colOff>38100</xdr:colOff>
      <xdr:row>75</xdr:row>
      <xdr:rowOff>157234</xdr:rowOff>
    </xdr:to>
    <xdr:sp macro="" textlink="">
      <xdr:nvSpPr>
        <xdr:cNvPr id="190" name="フローチャート: 判断 189"/>
        <xdr:cNvSpPr/>
      </xdr:nvSpPr>
      <xdr:spPr>
        <a:xfrm>
          <a:off x="1079500" y="12914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148361</xdr:rowOff>
    </xdr:from>
    <xdr:ext cx="599010" cy="259045"/>
    <xdr:sp macro="" textlink="">
      <xdr:nvSpPr>
        <xdr:cNvPr id="191" name="テキスト ボックス 190"/>
        <xdr:cNvSpPr txBox="1"/>
      </xdr:nvSpPr>
      <xdr:spPr>
        <a:xfrm>
          <a:off x="830795" y="1300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7475</xdr:rowOff>
    </xdr:from>
    <xdr:to>
      <xdr:col>24</xdr:col>
      <xdr:colOff>114300</xdr:colOff>
      <xdr:row>73</xdr:row>
      <xdr:rowOff>109075</xdr:rowOff>
    </xdr:to>
    <xdr:sp macro="" textlink="">
      <xdr:nvSpPr>
        <xdr:cNvPr id="197" name="楕円 196"/>
        <xdr:cNvSpPr/>
      </xdr:nvSpPr>
      <xdr:spPr>
        <a:xfrm>
          <a:off x="4584700" y="125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30352</xdr:rowOff>
    </xdr:from>
    <xdr:ext cx="599010" cy="259045"/>
    <xdr:sp macro="" textlink="">
      <xdr:nvSpPr>
        <xdr:cNvPr id="198" name="民生費該当値テキスト"/>
        <xdr:cNvSpPr txBox="1"/>
      </xdr:nvSpPr>
      <xdr:spPr>
        <a:xfrm>
          <a:off x="4686300" y="12374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161627</xdr:rowOff>
    </xdr:from>
    <xdr:to>
      <xdr:col>20</xdr:col>
      <xdr:colOff>38100</xdr:colOff>
      <xdr:row>73</xdr:row>
      <xdr:rowOff>91777</xdr:rowOff>
    </xdr:to>
    <xdr:sp macro="" textlink="">
      <xdr:nvSpPr>
        <xdr:cNvPr id="199" name="楕円 198"/>
        <xdr:cNvSpPr/>
      </xdr:nvSpPr>
      <xdr:spPr>
        <a:xfrm>
          <a:off x="3746500" y="125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108304</xdr:rowOff>
    </xdr:from>
    <xdr:ext cx="599010" cy="259045"/>
    <xdr:sp macro="" textlink="">
      <xdr:nvSpPr>
        <xdr:cNvPr id="200" name="テキスト ボックス 199"/>
        <xdr:cNvSpPr txBox="1"/>
      </xdr:nvSpPr>
      <xdr:spPr>
        <a:xfrm>
          <a:off x="3497795" y="1228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22116</xdr:rowOff>
    </xdr:from>
    <xdr:to>
      <xdr:col>15</xdr:col>
      <xdr:colOff>101600</xdr:colOff>
      <xdr:row>73</xdr:row>
      <xdr:rowOff>123716</xdr:rowOff>
    </xdr:to>
    <xdr:sp macro="" textlink="">
      <xdr:nvSpPr>
        <xdr:cNvPr id="201" name="楕円 200"/>
        <xdr:cNvSpPr/>
      </xdr:nvSpPr>
      <xdr:spPr>
        <a:xfrm>
          <a:off x="2857500" y="12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140243</xdr:rowOff>
    </xdr:from>
    <xdr:ext cx="599010" cy="259045"/>
    <xdr:sp macro="" textlink="">
      <xdr:nvSpPr>
        <xdr:cNvPr id="202" name="テキスト ボックス 201"/>
        <xdr:cNvSpPr txBox="1"/>
      </xdr:nvSpPr>
      <xdr:spPr>
        <a:xfrm>
          <a:off x="2608795" y="1231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92688</xdr:rowOff>
    </xdr:from>
    <xdr:to>
      <xdr:col>10</xdr:col>
      <xdr:colOff>165100</xdr:colOff>
      <xdr:row>74</xdr:row>
      <xdr:rowOff>22838</xdr:rowOff>
    </xdr:to>
    <xdr:sp macro="" textlink="">
      <xdr:nvSpPr>
        <xdr:cNvPr id="203" name="楕円 202"/>
        <xdr:cNvSpPr/>
      </xdr:nvSpPr>
      <xdr:spPr>
        <a:xfrm>
          <a:off x="1968500" y="1260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39365</xdr:rowOff>
    </xdr:from>
    <xdr:ext cx="599010" cy="259045"/>
    <xdr:sp macro="" textlink="">
      <xdr:nvSpPr>
        <xdr:cNvPr id="204" name="テキスト ボックス 203"/>
        <xdr:cNvSpPr txBox="1"/>
      </xdr:nvSpPr>
      <xdr:spPr>
        <a:xfrm>
          <a:off x="1719795" y="1238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17000</xdr:rowOff>
    </xdr:from>
    <xdr:to>
      <xdr:col>6</xdr:col>
      <xdr:colOff>38100</xdr:colOff>
      <xdr:row>74</xdr:row>
      <xdr:rowOff>118600</xdr:rowOff>
    </xdr:to>
    <xdr:sp macro="" textlink="">
      <xdr:nvSpPr>
        <xdr:cNvPr id="205" name="楕円 204"/>
        <xdr:cNvSpPr/>
      </xdr:nvSpPr>
      <xdr:spPr>
        <a:xfrm>
          <a:off x="1079500" y="127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135127</xdr:rowOff>
    </xdr:from>
    <xdr:ext cx="599010" cy="259045"/>
    <xdr:sp macro="" textlink="">
      <xdr:nvSpPr>
        <xdr:cNvPr id="206" name="テキスト ボックス 205"/>
        <xdr:cNvSpPr txBox="1"/>
      </xdr:nvSpPr>
      <xdr:spPr>
        <a:xfrm>
          <a:off x="830795" y="124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157618</xdr:rowOff>
    </xdr:from>
    <xdr:to>
      <xdr:col>24</xdr:col>
      <xdr:colOff>62865</xdr:colOff>
      <xdr:row>98</xdr:row>
      <xdr:rowOff>166162</xdr:rowOff>
    </xdr:to>
    <xdr:cxnSp macro="">
      <xdr:nvCxnSpPr>
        <xdr:cNvPr id="230" name="直線コネクタ 229"/>
        <xdr:cNvCxnSpPr/>
      </xdr:nvCxnSpPr>
      <xdr:spPr>
        <a:xfrm flipV="1">
          <a:off x="4633595" y="15759568"/>
          <a:ext cx="1270" cy="1208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169989</xdr:rowOff>
    </xdr:from>
    <xdr:ext cx="534377" cy="259045"/>
    <xdr:sp macro="" textlink="">
      <xdr:nvSpPr>
        <xdr:cNvPr id="231" name="衛生費最小値テキスト"/>
        <xdr:cNvSpPr txBox="1"/>
      </xdr:nvSpPr>
      <xdr:spPr>
        <a:xfrm>
          <a:off x="4686300" y="1697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166162</xdr:rowOff>
    </xdr:from>
    <xdr:to>
      <xdr:col>24</xdr:col>
      <xdr:colOff>152400</xdr:colOff>
      <xdr:row>98</xdr:row>
      <xdr:rowOff>166162</xdr:rowOff>
    </xdr:to>
    <xdr:cxnSp macro="">
      <xdr:nvCxnSpPr>
        <xdr:cNvPr id="232" name="直線コネクタ 231"/>
        <xdr:cNvCxnSpPr/>
      </xdr:nvCxnSpPr>
      <xdr:spPr>
        <a:xfrm>
          <a:off x="4546600" y="1696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104295</xdr:rowOff>
    </xdr:from>
    <xdr:ext cx="599010" cy="259045"/>
    <xdr:sp macro="" textlink="">
      <xdr:nvSpPr>
        <xdr:cNvPr id="233" name="衛生費最大値テキスト"/>
        <xdr:cNvSpPr txBox="1"/>
      </xdr:nvSpPr>
      <xdr:spPr>
        <a:xfrm>
          <a:off x="4686300" y="1553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660,594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157618</xdr:rowOff>
    </xdr:from>
    <xdr:to>
      <xdr:col>24</xdr:col>
      <xdr:colOff>152400</xdr:colOff>
      <xdr:row>91</xdr:row>
      <xdr:rowOff>157618</xdr:rowOff>
    </xdr:to>
    <xdr:cxnSp macro="">
      <xdr:nvCxnSpPr>
        <xdr:cNvPr id="234" name="直線コネクタ 233"/>
        <xdr:cNvCxnSpPr/>
      </xdr:nvCxnSpPr>
      <xdr:spPr>
        <a:xfrm>
          <a:off x="4546600" y="1575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101341</xdr:rowOff>
    </xdr:from>
    <xdr:to>
      <xdr:col>24</xdr:col>
      <xdr:colOff>63500</xdr:colOff>
      <xdr:row>98</xdr:row>
      <xdr:rowOff>104556</xdr:rowOff>
    </xdr:to>
    <xdr:cxnSp macro="">
      <xdr:nvCxnSpPr>
        <xdr:cNvPr id="235" name="直線コネクタ 234"/>
        <xdr:cNvCxnSpPr/>
      </xdr:nvCxnSpPr>
      <xdr:spPr>
        <a:xfrm>
          <a:off x="3797300" y="16903441"/>
          <a:ext cx="8382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40231</xdr:rowOff>
    </xdr:from>
    <xdr:ext cx="534377" cy="259045"/>
    <xdr:sp macro="" textlink="">
      <xdr:nvSpPr>
        <xdr:cNvPr id="236" name="衛生費平均値テキスト"/>
        <xdr:cNvSpPr txBox="1"/>
      </xdr:nvSpPr>
      <xdr:spPr>
        <a:xfrm>
          <a:off x="4686300" y="1667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17354</xdr:rowOff>
    </xdr:from>
    <xdr:to>
      <xdr:col>24</xdr:col>
      <xdr:colOff>114300</xdr:colOff>
      <xdr:row>98</xdr:row>
      <xdr:rowOff>118954</xdr:rowOff>
    </xdr:to>
    <xdr:sp macro="" textlink="">
      <xdr:nvSpPr>
        <xdr:cNvPr id="237" name="フローチャート: 判断 236"/>
        <xdr:cNvSpPr/>
      </xdr:nvSpPr>
      <xdr:spPr>
        <a:xfrm>
          <a:off x="4584700" y="1681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101341</xdr:rowOff>
    </xdr:from>
    <xdr:to>
      <xdr:col>19</xdr:col>
      <xdr:colOff>177800</xdr:colOff>
      <xdr:row>98</xdr:row>
      <xdr:rowOff>110593</xdr:rowOff>
    </xdr:to>
    <xdr:cxnSp macro="">
      <xdr:nvCxnSpPr>
        <xdr:cNvPr id="238" name="直線コネクタ 237"/>
        <xdr:cNvCxnSpPr/>
      </xdr:nvCxnSpPr>
      <xdr:spPr>
        <a:xfrm flipV="1">
          <a:off x="2908300" y="16903441"/>
          <a:ext cx="889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19496</xdr:rowOff>
    </xdr:from>
    <xdr:to>
      <xdr:col>20</xdr:col>
      <xdr:colOff>38100</xdr:colOff>
      <xdr:row>98</xdr:row>
      <xdr:rowOff>121096</xdr:rowOff>
    </xdr:to>
    <xdr:sp macro="" textlink="">
      <xdr:nvSpPr>
        <xdr:cNvPr id="239" name="フローチャート: 判断 238"/>
        <xdr:cNvSpPr/>
      </xdr:nvSpPr>
      <xdr:spPr>
        <a:xfrm>
          <a:off x="3746500" y="1682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137623</xdr:rowOff>
    </xdr:from>
    <xdr:ext cx="534377" cy="259045"/>
    <xdr:sp macro="" textlink="">
      <xdr:nvSpPr>
        <xdr:cNvPr id="240" name="テキスト ボックス 239"/>
        <xdr:cNvSpPr txBox="1"/>
      </xdr:nvSpPr>
      <xdr:spPr>
        <a:xfrm>
          <a:off x="3530111" y="1659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110593</xdr:rowOff>
    </xdr:from>
    <xdr:to>
      <xdr:col>15</xdr:col>
      <xdr:colOff>50800</xdr:colOff>
      <xdr:row>98</xdr:row>
      <xdr:rowOff>115190</xdr:rowOff>
    </xdr:to>
    <xdr:cxnSp macro="">
      <xdr:nvCxnSpPr>
        <xdr:cNvPr id="241" name="直線コネクタ 240"/>
        <xdr:cNvCxnSpPr/>
      </xdr:nvCxnSpPr>
      <xdr:spPr>
        <a:xfrm flipV="1">
          <a:off x="2019300" y="16912693"/>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16540</xdr:rowOff>
    </xdr:from>
    <xdr:to>
      <xdr:col>15</xdr:col>
      <xdr:colOff>101600</xdr:colOff>
      <xdr:row>98</xdr:row>
      <xdr:rowOff>118140</xdr:rowOff>
    </xdr:to>
    <xdr:sp macro="" textlink="">
      <xdr:nvSpPr>
        <xdr:cNvPr id="242" name="フローチャート: 判断 241"/>
        <xdr:cNvSpPr/>
      </xdr:nvSpPr>
      <xdr:spPr>
        <a:xfrm>
          <a:off x="2857500" y="168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134667</xdr:rowOff>
    </xdr:from>
    <xdr:ext cx="534377" cy="259045"/>
    <xdr:sp macro="" textlink="">
      <xdr:nvSpPr>
        <xdr:cNvPr id="243" name="テキスト ボックス 242"/>
        <xdr:cNvSpPr txBox="1"/>
      </xdr:nvSpPr>
      <xdr:spPr>
        <a:xfrm>
          <a:off x="2641111" y="165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115190</xdr:rowOff>
    </xdr:from>
    <xdr:to>
      <xdr:col>10</xdr:col>
      <xdr:colOff>114300</xdr:colOff>
      <xdr:row>98</xdr:row>
      <xdr:rowOff>116743</xdr:rowOff>
    </xdr:to>
    <xdr:cxnSp macro="">
      <xdr:nvCxnSpPr>
        <xdr:cNvPr id="244" name="直線コネクタ 243"/>
        <xdr:cNvCxnSpPr/>
      </xdr:nvCxnSpPr>
      <xdr:spPr>
        <a:xfrm flipV="1">
          <a:off x="1130300" y="16917290"/>
          <a:ext cx="889000" cy="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30327</xdr:rowOff>
    </xdr:from>
    <xdr:to>
      <xdr:col>10</xdr:col>
      <xdr:colOff>165100</xdr:colOff>
      <xdr:row>98</xdr:row>
      <xdr:rowOff>131927</xdr:rowOff>
    </xdr:to>
    <xdr:sp macro="" textlink="">
      <xdr:nvSpPr>
        <xdr:cNvPr id="245" name="フローチャート: 判断 244"/>
        <xdr:cNvSpPr/>
      </xdr:nvSpPr>
      <xdr:spPr>
        <a:xfrm>
          <a:off x="1968500" y="1683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148454</xdr:rowOff>
    </xdr:from>
    <xdr:ext cx="534377" cy="259045"/>
    <xdr:sp macro="" textlink="">
      <xdr:nvSpPr>
        <xdr:cNvPr id="246" name="テキスト ボックス 245"/>
        <xdr:cNvSpPr txBox="1"/>
      </xdr:nvSpPr>
      <xdr:spPr>
        <a:xfrm>
          <a:off x="1752111" y="166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29397</xdr:rowOff>
    </xdr:from>
    <xdr:to>
      <xdr:col>6</xdr:col>
      <xdr:colOff>38100</xdr:colOff>
      <xdr:row>98</xdr:row>
      <xdr:rowOff>130997</xdr:rowOff>
    </xdr:to>
    <xdr:sp macro="" textlink="">
      <xdr:nvSpPr>
        <xdr:cNvPr id="247" name="フローチャート: 判断 246"/>
        <xdr:cNvSpPr/>
      </xdr:nvSpPr>
      <xdr:spPr>
        <a:xfrm>
          <a:off x="1079500" y="16831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147524</xdr:rowOff>
    </xdr:from>
    <xdr:ext cx="534377" cy="259045"/>
    <xdr:sp macro="" textlink="">
      <xdr:nvSpPr>
        <xdr:cNvPr id="248" name="テキスト ボックス 247"/>
        <xdr:cNvSpPr txBox="1"/>
      </xdr:nvSpPr>
      <xdr:spPr>
        <a:xfrm>
          <a:off x="863111" y="1660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53756</xdr:rowOff>
    </xdr:from>
    <xdr:to>
      <xdr:col>24</xdr:col>
      <xdr:colOff>114300</xdr:colOff>
      <xdr:row>98</xdr:row>
      <xdr:rowOff>155356</xdr:rowOff>
    </xdr:to>
    <xdr:sp macro="" textlink="">
      <xdr:nvSpPr>
        <xdr:cNvPr id="254" name="楕円 253"/>
        <xdr:cNvSpPr/>
      </xdr:nvSpPr>
      <xdr:spPr>
        <a:xfrm>
          <a:off x="4584700" y="1685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167230</xdr:rowOff>
    </xdr:from>
    <xdr:ext cx="534377" cy="259045"/>
    <xdr:sp macro="" textlink="">
      <xdr:nvSpPr>
        <xdr:cNvPr id="255" name="衛生費該当値テキスト"/>
        <xdr:cNvSpPr txBox="1"/>
      </xdr:nvSpPr>
      <xdr:spPr>
        <a:xfrm>
          <a:off x="4686300" y="1679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50541</xdr:rowOff>
    </xdr:from>
    <xdr:to>
      <xdr:col>20</xdr:col>
      <xdr:colOff>38100</xdr:colOff>
      <xdr:row>98</xdr:row>
      <xdr:rowOff>152141</xdr:rowOff>
    </xdr:to>
    <xdr:sp macro="" textlink="">
      <xdr:nvSpPr>
        <xdr:cNvPr id="256" name="楕円 255"/>
        <xdr:cNvSpPr/>
      </xdr:nvSpPr>
      <xdr:spPr>
        <a:xfrm>
          <a:off x="3746500" y="168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143268</xdr:rowOff>
    </xdr:from>
    <xdr:ext cx="534377" cy="259045"/>
    <xdr:sp macro="" textlink="">
      <xdr:nvSpPr>
        <xdr:cNvPr id="257" name="テキスト ボックス 256"/>
        <xdr:cNvSpPr txBox="1"/>
      </xdr:nvSpPr>
      <xdr:spPr>
        <a:xfrm>
          <a:off x="3530111" y="1694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59793</xdr:rowOff>
    </xdr:from>
    <xdr:to>
      <xdr:col>15</xdr:col>
      <xdr:colOff>101600</xdr:colOff>
      <xdr:row>98</xdr:row>
      <xdr:rowOff>161393</xdr:rowOff>
    </xdr:to>
    <xdr:sp macro="" textlink="">
      <xdr:nvSpPr>
        <xdr:cNvPr id="258" name="楕円 257"/>
        <xdr:cNvSpPr/>
      </xdr:nvSpPr>
      <xdr:spPr>
        <a:xfrm>
          <a:off x="2857500" y="1686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152520</xdr:rowOff>
    </xdr:from>
    <xdr:ext cx="534377" cy="259045"/>
    <xdr:sp macro="" textlink="">
      <xdr:nvSpPr>
        <xdr:cNvPr id="259" name="テキスト ボックス 258"/>
        <xdr:cNvSpPr txBox="1"/>
      </xdr:nvSpPr>
      <xdr:spPr>
        <a:xfrm>
          <a:off x="2641111" y="1695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64390</xdr:rowOff>
    </xdr:from>
    <xdr:to>
      <xdr:col>10</xdr:col>
      <xdr:colOff>165100</xdr:colOff>
      <xdr:row>98</xdr:row>
      <xdr:rowOff>165990</xdr:rowOff>
    </xdr:to>
    <xdr:sp macro="" textlink="">
      <xdr:nvSpPr>
        <xdr:cNvPr id="260" name="楕円 259"/>
        <xdr:cNvSpPr/>
      </xdr:nvSpPr>
      <xdr:spPr>
        <a:xfrm>
          <a:off x="1968500" y="1686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157117</xdr:rowOff>
    </xdr:from>
    <xdr:ext cx="534377" cy="259045"/>
    <xdr:sp macro="" textlink="">
      <xdr:nvSpPr>
        <xdr:cNvPr id="261" name="テキスト ボックス 260"/>
        <xdr:cNvSpPr txBox="1"/>
      </xdr:nvSpPr>
      <xdr:spPr>
        <a:xfrm>
          <a:off x="1752111" y="1695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65943</xdr:rowOff>
    </xdr:from>
    <xdr:to>
      <xdr:col>6</xdr:col>
      <xdr:colOff>38100</xdr:colOff>
      <xdr:row>98</xdr:row>
      <xdr:rowOff>167543</xdr:rowOff>
    </xdr:to>
    <xdr:sp macro="" textlink="">
      <xdr:nvSpPr>
        <xdr:cNvPr id="262" name="楕円 261"/>
        <xdr:cNvSpPr/>
      </xdr:nvSpPr>
      <xdr:spPr>
        <a:xfrm>
          <a:off x="1079500" y="168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158670</xdr:rowOff>
    </xdr:from>
    <xdr:ext cx="534377" cy="259045"/>
    <xdr:sp macro="" textlink="">
      <xdr:nvSpPr>
        <xdr:cNvPr id="263" name="テキスト ボックス 262"/>
        <xdr:cNvSpPr txBox="1"/>
      </xdr:nvSpPr>
      <xdr:spPr>
        <a:xfrm>
          <a:off x="863111" y="1696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126898</xdr:rowOff>
    </xdr:from>
    <xdr:to>
      <xdr:col>54</xdr:col>
      <xdr:colOff>189865</xdr:colOff>
      <xdr:row>39</xdr:row>
      <xdr:rowOff>44450</xdr:rowOff>
    </xdr:to>
    <xdr:cxnSp macro="">
      <xdr:nvCxnSpPr>
        <xdr:cNvPr id="287" name="直線コネクタ 286"/>
        <xdr:cNvCxnSpPr/>
      </xdr:nvCxnSpPr>
      <xdr:spPr>
        <a:xfrm flipV="1">
          <a:off x="10475595" y="5441848"/>
          <a:ext cx="1270" cy="1289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73575</xdr:rowOff>
    </xdr:from>
    <xdr:ext cx="534377" cy="259045"/>
    <xdr:sp macro="" textlink="">
      <xdr:nvSpPr>
        <xdr:cNvPr id="290" name="労働費最大値テキスト"/>
        <xdr:cNvSpPr txBox="1"/>
      </xdr:nvSpPr>
      <xdr:spPr>
        <a:xfrm>
          <a:off x="10528300" y="521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126898</xdr:rowOff>
    </xdr:from>
    <xdr:to>
      <xdr:col>55</xdr:col>
      <xdr:colOff>88900</xdr:colOff>
      <xdr:row>31</xdr:row>
      <xdr:rowOff>126898</xdr:rowOff>
    </xdr:to>
    <xdr:cxnSp macro="">
      <xdr:nvCxnSpPr>
        <xdr:cNvPr id="291" name="直線コネクタ 290"/>
        <xdr:cNvCxnSpPr/>
      </xdr:nvCxnSpPr>
      <xdr:spPr>
        <a:xfrm>
          <a:off x="10388600" y="544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156388</xdr:rowOff>
    </xdr:from>
    <xdr:to>
      <xdr:col>55</xdr:col>
      <xdr:colOff>0</xdr:colOff>
      <xdr:row>38</xdr:row>
      <xdr:rowOff>163322</xdr:rowOff>
    </xdr:to>
    <xdr:cxnSp macro="">
      <xdr:nvCxnSpPr>
        <xdr:cNvPr id="292" name="直線コネクタ 291"/>
        <xdr:cNvCxnSpPr/>
      </xdr:nvCxnSpPr>
      <xdr:spPr>
        <a:xfrm flipV="1">
          <a:off x="9639300" y="6671488"/>
          <a:ext cx="8382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94632</xdr:rowOff>
    </xdr:from>
    <xdr:ext cx="469744" cy="259045"/>
    <xdr:sp macro="" textlink="">
      <xdr:nvSpPr>
        <xdr:cNvPr id="293" name="労働費平均値テキスト"/>
        <xdr:cNvSpPr txBox="1"/>
      </xdr:nvSpPr>
      <xdr:spPr>
        <a:xfrm>
          <a:off x="10528300" y="6438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71755</xdr:rowOff>
    </xdr:from>
    <xdr:to>
      <xdr:col>55</xdr:col>
      <xdr:colOff>50800</xdr:colOff>
      <xdr:row>39</xdr:row>
      <xdr:rowOff>1905</xdr:rowOff>
    </xdr:to>
    <xdr:sp macro="" textlink="">
      <xdr:nvSpPr>
        <xdr:cNvPr id="294" name="フローチャート: 判断 293"/>
        <xdr:cNvSpPr/>
      </xdr:nvSpPr>
      <xdr:spPr>
        <a:xfrm>
          <a:off x="104267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136652</xdr:rowOff>
    </xdr:from>
    <xdr:to>
      <xdr:col>50</xdr:col>
      <xdr:colOff>114300</xdr:colOff>
      <xdr:row>38</xdr:row>
      <xdr:rowOff>163322</xdr:rowOff>
    </xdr:to>
    <xdr:cxnSp macro="">
      <xdr:nvCxnSpPr>
        <xdr:cNvPr id="295" name="直線コネクタ 294"/>
        <xdr:cNvCxnSpPr/>
      </xdr:nvCxnSpPr>
      <xdr:spPr>
        <a:xfrm>
          <a:off x="8750300" y="665175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73737</xdr:rowOff>
    </xdr:from>
    <xdr:to>
      <xdr:col>50</xdr:col>
      <xdr:colOff>165100</xdr:colOff>
      <xdr:row>39</xdr:row>
      <xdr:rowOff>3887</xdr:rowOff>
    </xdr:to>
    <xdr:sp macro="" textlink="">
      <xdr:nvSpPr>
        <xdr:cNvPr id="296" name="フローチャート: 判断 295"/>
        <xdr:cNvSpPr/>
      </xdr:nvSpPr>
      <xdr:spPr>
        <a:xfrm>
          <a:off x="9588500" y="658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20413</xdr:rowOff>
    </xdr:from>
    <xdr:ext cx="469744" cy="259045"/>
    <xdr:sp macro="" textlink="">
      <xdr:nvSpPr>
        <xdr:cNvPr id="297" name="テキスト ボックス 296"/>
        <xdr:cNvSpPr txBox="1"/>
      </xdr:nvSpPr>
      <xdr:spPr>
        <a:xfrm>
          <a:off x="9404428" y="636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136652</xdr:rowOff>
    </xdr:from>
    <xdr:to>
      <xdr:col>45</xdr:col>
      <xdr:colOff>177800</xdr:colOff>
      <xdr:row>38</xdr:row>
      <xdr:rowOff>152502</xdr:rowOff>
    </xdr:to>
    <xdr:cxnSp macro="">
      <xdr:nvCxnSpPr>
        <xdr:cNvPr id="298" name="直線コネクタ 297"/>
        <xdr:cNvCxnSpPr/>
      </xdr:nvCxnSpPr>
      <xdr:spPr>
        <a:xfrm flipV="1">
          <a:off x="7861300" y="6651752"/>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66954</xdr:rowOff>
    </xdr:from>
    <xdr:to>
      <xdr:col>46</xdr:col>
      <xdr:colOff>38100</xdr:colOff>
      <xdr:row>38</xdr:row>
      <xdr:rowOff>168554</xdr:rowOff>
    </xdr:to>
    <xdr:sp macro="" textlink="">
      <xdr:nvSpPr>
        <xdr:cNvPr id="299" name="フローチャート: 判断 298"/>
        <xdr:cNvSpPr/>
      </xdr:nvSpPr>
      <xdr:spPr>
        <a:xfrm>
          <a:off x="86995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13631</xdr:rowOff>
    </xdr:from>
    <xdr:ext cx="469744" cy="259045"/>
    <xdr:sp macro="" textlink="">
      <xdr:nvSpPr>
        <xdr:cNvPr id="300" name="テキスト ボックス 299"/>
        <xdr:cNvSpPr txBox="1"/>
      </xdr:nvSpPr>
      <xdr:spPr>
        <a:xfrm>
          <a:off x="8515428" y="63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170485</xdr:rowOff>
    </xdr:from>
    <xdr:to>
      <xdr:col>41</xdr:col>
      <xdr:colOff>50800</xdr:colOff>
      <xdr:row>38</xdr:row>
      <xdr:rowOff>152502</xdr:rowOff>
    </xdr:to>
    <xdr:cxnSp macro="">
      <xdr:nvCxnSpPr>
        <xdr:cNvPr id="301" name="直線コネクタ 300"/>
        <xdr:cNvCxnSpPr/>
      </xdr:nvCxnSpPr>
      <xdr:spPr>
        <a:xfrm>
          <a:off x="6972300" y="6514135"/>
          <a:ext cx="8890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55372</xdr:rowOff>
    </xdr:from>
    <xdr:to>
      <xdr:col>41</xdr:col>
      <xdr:colOff>101600</xdr:colOff>
      <xdr:row>38</xdr:row>
      <xdr:rowOff>156972</xdr:rowOff>
    </xdr:to>
    <xdr:sp macro="" textlink="">
      <xdr:nvSpPr>
        <xdr:cNvPr id="302" name="フローチャート: 判断 301"/>
        <xdr:cNvSpPr/>
      </xdr:nvSpPr>
      <xdr:spPr>
        <a:xfrm>
          <a:off x="78105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2049</xdr:rowOff>
    </xdr:from>
    <xdr:ext cx="469744" cy="259045"/>
    <xdr:sp macro="" textlink="">
      <xdr:nvSpPr>
        <xdr:cNvPr id="303" name="テキスト ボックス 302"/>
        <xdr:cNvSpPr txBox="1"/>
      </xdr:nvSpPr>
      <xdr:spPr>
        <a:xfrm>
          <a:off x="7626428" y="634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141706</xdr:rowOff>
    </xdr:from>
    <xdr:to>
      <xdr:col>36</xdr:col>
      <xdr:colOff>165100</xdr:colOff>
      <xdr:row>38</xdr:row>
      <xdr:rowOff>71856</xdr:rowOff>
    </xdr:to>
    <xdr:sp macro="" textlink="">
      <xdr:nvSpPr>
        <xdr:cNvPr id="304" name="フローチャート: 判断 303"/>
        <xdr:cNvSpPr/>
      </xdr:nvSpPr>
      <xdr:spPr>
        <a:xfrm>
          <a:off x="6921500" y="64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62984</xdr:rowOff>
    </xdr:from>
    <xdr:ext cx="469744" cy="259045"/>
    <xdr:sp macro="" textlink="">
      <xdr:nvSpPr>
        <xdr:cNvPr id="305" name="テキスト ボックス 304"/>
        <xdr:cNvSpPr txBox="1"/>
      </xdr:nvSpPr>
      <xdr:spPr>
        <a:xfrm>
          <a:off x="6737428" y="657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105588</xdr:rowOff>
    </xdr:from>
    <xdr:to>
      <xdr:col>55</xdr:col>
      <xdr:colOff>50800</xdr:colOff>
      <xdr:row>39</xdr:row>
      <xdr:rowOff>35738</xdr:rowOff>
    </xdr:to>
    <xdr:sp macro="" textlink="">
      <xdr:nvSpPr>
        <xdr:cNvPr id="311" name="楕円 310"/>
        <xdr:cNvSpPr/>
      </xdr:nvSpPr>
      <xdr:spPr>
        <a:xfrm>
          <a:off x="10426700" y="66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50182</xdr:rowOff>
    </xdr:from>
    <xdr:ext cx="378565" cy="259045"/>
    <xdr:sp macro="" textlink="">
      <xdr:nvSpPr>
        <xdr:cNvPr id="312" name="労働費該当値テキスト"/>
        <xdr:cNvSpPr txBox="1"/>
      </xdr:nvSpPr>
      <xdr:spPr>
        <a:xfrm>
          <a:off x="10528300" y="6565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112522</xdr:rowOff>
    </xdr:from>
    <xdr:to>
      <xdr:col>50</xdr:col>
      <xdr:colOff>165100</xdr:colOff>
      <xdr:row>39</xdr:row>
      <xdr:rowOff>42672</xdr:rowOff>
    </xdr:to>
    <xdr:sp macro="" textlink="">
      <xdr:nvSpPr>
        <xdr:cNvPr id="313" name="楕円 312"/>
        <xdr:cNvSpPr/>
      </xdr:nvSpPr>
      <xdr:spPr>
        <a:xfrm>
          <a:off x="9588500" y="66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33799</xdr:rowOff>
    </xdr:from>
    <xdr:ext cx="378565" cy="259045"/>
    <xdr:sp macro="" textlink="">
      <xdr:nvSpPr>
        <xdr:cNvPr id="314" name="テキスト ボックス 313"/>
        <xdr:cNvSpPr txBox="1"/>
      </xdr:nvSpPr>
      <xdr:spPr>
        <a:xfrm>
          <a:off x="9450017" y="672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85852</xdr:rowOff>
    </xdr:from>
    <xdr:to>
      <xdr:col>46</xdr:col>
      <xdr:colOff>38100</xdr:colOff>
      <xdr:row>39</xdr:row>
      <xdr:rowOff>16002</xdr:rowOff>
    </xdr:to>
    <xdr:sp macro="" textlink="">
      <xdr:nvSpPr>
        <xdr:cNvPr id="315" name="楕円 314"/>
        <xdr:cNvSpPr/>
      </xdr:nvSpPr>
      <xdr:spPr>
        <a:xfrm>
          <a:off x="8699500" y="66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7129</xdr:rowOff>
    </xdr:from>
    <xdr:ext cx="469744" cy="259045"/>
    <xdr:sp macro="" textlink="">
      <xdr:nvSpPr>
        <xdr:cNvPr id="316" name="テキスト ボックス 315"/>
        <xdr:cNvSpPr txBox="1"/>
      </xdr:nvSpPr>
      <xdr:spPr>
        <a:xfrm>
          <a:off x="8515428" y="669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101702</xdr:rowOff>
    </xdr:from>
    <xdr:to>
      <xdr:col>41</xdr:col>
      <xdr:colOff>101600</xdr:colOff>
      <xdr:row>39</xdr:row>
      <xdr:rowOff>31852</xdr:rowOff>
    </xdr:to>
    <xdr:sp macro="" textlink="">
      <xdr:nvSpPr>
        <xdr:cNvPr id="317" name="楕円 316"/>
        <xdr:cNvSpPr/>
      </xdr:nvSpPr>
      <xdr:spPr>
        <a:xfrm>
          <a:off x="7810500" y="66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22979</xdr:rowOff>
    </xdr:from>
    <xdr:ext cx="378565" cy="259045"/>
    <xdr:sp macro="" textlink="">
      <xdr:nvSpPr>
        <xdr:cNvPr id="318" name="テキスト ボックス 317"/>
        <xdr:cNvSpPr txBox="1"/>
      </xdr:nvSpPr>
      <xdr:spPr>
        <a:xfrm>
          <a:off x="7672017" y="6709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119685</xdr:rowOff>
    </xdr:from>
    <xdr:to>
      <xdr:col>36</xdr:col>
      <xdr:colOff>165100</xdr:colOff>
      <xdr:row>38</xdr:row>
      <xdr:rowOff>49835</xdr:rowOff>
    </xdr:to>
    <xdr:sp macro="" textlink="">
      <xdr:nvSpPr>
        <xdr:cNvPr id="319" name="楕円 318"/>
        <xdr:cNvSpPr/>
      </xdr:nvSpPr>
      <xdr:spPr>
        <a:xfrm>
          <a:off x="6921500" y="64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66362</xdr:rowOff>
    </xdr:from>
    <xdr:ext cx="469744" cy="259045"/>
    <xdr:sp macro="" textlink="">
      <xdr:nvSpPr>
        <xdr:cNvPr id="320" name="テキスト ボックス 319"/>
        <xdr:cNvSpPr txBox="1"/>
      </xdr:nvSpPr>
      <xdr:spPr>
        <a:xfrm>
          <a:off x="6737428" y="62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169121</xdr:rowOff>
    </xdr:from>
    <xdr:to>
      <xdr:col>54</xdr:col>
      <xdr:colOff>189865</xdr:colOff>
      <xdr:row>57</xdr:row>
      <xdr:rowOff>169561</xdr:rowOff>
    </xdr:to>
    <xdr:cxnSp macro="">
      <xdr:nvCxnSpPr>
        <xdr:cNvPr id="340" name="直線コネクタ 339"/>
        <xdr:cNvCxnSpPr/>
      </xdr:nvCxnSpPr>
      <xdr:spPr>
        <a:xfrm flipV="1">
          <a:off x="10475595" y="8741621"/>
          <a:ext cx="1270" cy="1200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1938</xdr:rowOff>
    </xdr:from>
    <xdr:ext cx="469744" cy="259045"/>
    <xdr:sp macro="" textlink="">
      <xdr:nvSpPr>
        <xdr:cNvPr id="341" name="農林水産業費最小値テキスト"/>
        <xdr:cNvSpPr txBox="1"/>
      </xdr:nvSpPr>
      <xdr:spPr>
        <a:xfrm>
          <a:off x="10528300" y="994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169561</xdr:rowOff>
    </xdr:from>
    <xdr:to>
      <xdr:col>55</xdr:col>
      <xdr:colOff>88900</xdr:colOff>
      <xdr:row>57</xdr:row>
      <xdr:rowOff>169561</xdr:rowOff>
    </xdr:to>
    <xdr:cxnSp macro="">
      <xdr:nvCxnSpPr>
        <xdr:cNvPr id="342" name="直線コネクタ 341"/>
        <xdr:cNvCxnSpPr/>
      </xdr:nvCxnSpPr>
      <xdr:spPr>
        <a:xfrm>
          <a:off x="10388600" y="994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115798</xdr:rowOff>
    </xdr:from>
    <xdr:ext cx="599010" cy="259045"/>
    <xdr:sp macro="" textlink="">
      <xdr:nvSpPr>
        <xdr:cNvPr id="343" name="農林水産業費最大値テキスト"/>
        <xdr:cNvSpPr txBox="1"/>
      </xdr:nvSpPr>
      <xdr:spPr>
        <a:xfrm>
          <a:off x="10528300" y="851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169121</xdr:rowOff>
    </xdr:from>
    <xdr:to>
      <xdr:col>55</xdr:col>
      <xdr:colOff>88900</xdr:colOff>
      <xdr:row>50</xdr:row>
      <xdr:rowOff>169121</xdr:rowOff>
    </xdr:to>
    <xdr:cxnSp macro="">
      <xdr:nvCxnSpPr>
        <xdr:cNvPr id="344" name="直線コネクタ 343"/>
        <xdr:cNvCxnSpPr/>
      </xdr:nvCxnSpPr>
      <xdr:spPr>
        <a:xfrm>
          <a:off x="10388600" y="8741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18610</xdr:rowOff>
    </xdr:from>
    <xdr:to>
      <xdr:col>55</xdr:col>
      <xdr:colOff>0</xdr:colOff>
      <xdr:row>57</xdr:row>
      <xdr:rowOff>51740</xdr:rowOff>
    </xdr:to>
    <xdr:cxnSp macro="">
      <xdr:nvCxnSpPr>
        <xdr:cNvPr id="345" name="直線コネクタ 344"/>
        <xdr:cNvCxnSpPr/>
      </xdr:nvCxnSpPr>
      <xdr:spPr>
        <a:xfrm flipV="1">
          <a:off x="9639300" y="9791260"/>
          <a:ext cx="838200" cy="3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82436</xdr:rowOff>
    </xdr:from>
    <xdr:ext cx="534377" cy="259045"/>
    <xdr:sp macro="" textlink="">
      <xdr:nvSpPr>
        <xdr:cNvPr id="346" name="農林水産業費平均値テキスト"/>
        <xdr:cNvSpPr txBox="1"/>
      </xdr:nvSpPr>
      <xdr:spPr>
        <a:xfrm>
          <a:off x="10528300" y="951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59559</xdr:rowOff>
    </xdr:from>
    <xdr:to>
      <xdr:col>55</xdr:col>
      <xdr:colOff>50800</xdr:colOff>
      <xdr:row>56</xdr:row>
      <xdr:rowOff>161159</xdr:rowOff>
    </xdr:to>
    <xdr:sp macro="" textlink="">
      <xdr:nvSpPr>
        <xdr:cNvPr id="347" name="フローチャート: 判断 346"/>
        <xdr:cNvSpPr/>
      </xdr:nvSpPr>
      <xdr:spPr>
        <a:xfrm>
          <a:off x="10426700" y="966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18914</xdr:rowOff>
    </xdr:from>
    <xdr:to>
      <xdr:col>50</xdr:col>
      <xdr:colOff>114300</xdr:colOff>
      <xdr:row>57</xdr:row>
      <xdr:rowOff>51740</xdr:rowOff>
    </xdr:to>
    <xdr:cxnSp macro="">
      <xdr:nvCxnSpPr>
        <xdr:cNvPr id="348" name="直線コネクタ 347"/>
        <xdr:cNvCxnSpPr/>
      </xdr:nvCxnSpPr>
      <xdr:spPr>
        <a:xfrm>
          <a:off x="8750300" y="9791564"/>
          <a:ext cx="889000" cy="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49181</xdr:rowOff>
    </xdr:from>
    <xdr:to>
      <xdr:col>50</xdr:col>
      <xdr:colOff>165100</xdr:colOff>
      <xdr:row>56</xdr:row>
      <xdr:rowOff>150781</xdr:rowOff>
    </xdr:to>
    <xdr:sp macro="" textlink="">
      <xdr:nvSpPr>
        <xdr:cNvPr id="349" name="フローチャート: 判断 348"/>
        <xdr:cNvSpPr/>
      </xdr:nvSpPr>
      <xdr:spPr>
        <a:xfrm>
          <a:off x="9588500" y="965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167308</xdr:rowOff>
    </xdr:from>
    <xdr:ext cx="534377" cy="259045"/>
    <xdr:sp macro="" textlink="">
      <xdr:nvSpPr>
        <xdr:cNvPr id="350" name="テキスト ボックス 349"/>
        <xdr:cNvSpPr txBox="1"/>
      </xdr:nvSpPr>
      <xdr:spPr>
        <a:xfrm>
          <a:off x="9372111" y="9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18914</xdr:rowOff>
    </xdr:from>
    <xdr:to>
      <xdr:col>45</xdr:col>
      <xdr:colOff>177800</xdr:colOff>
      <xdr:row>57</xdr:row>
      <xdr:rowOff>60936</xdr:rowOff>
    </xdr:to>
    <xdr:cxnSp macro="">
      <xdr:nvCxnSpPr>
        <xdr:cNvPr id="351" name="直線コネクタ 350"/>
        <xdr:cNvCxnSpPr/>
      </xdr:nvCxnSpPr>
      <xdr:spPr>
        <a:xfrm flipV="1">
          <a:off x="7861300" y="9791564"/>
          <a:ext cx="889000" cy="4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91398</xdr:rowOff>
    </xdr:from>
    <xdr:to>
      <xdr:col>46</xdr:col>
      <xdr:colOff>38100</xdr:colOff>
      <xdr:row>57</xdr:row>
      <xdr:rowOff>21548</xdr:rowOff>
    </xdr:to>
    <xdr:sp macro="" textlink="">
      <xdr:nvSpPr>
        <xdr:cNvPr id="352" name="フローチャート: 判断 351"/>
        <xdr:cNvSpPr/>
      </xdr:nvSpPr>
      <xdr:spPr>
        <a:xfrm>
          <a:off x="8699500" y="969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38075</xdr:rowOff>
    </xdr:from>
    <xdr:ext cx="534377" cy="259045"/>
    <xdr:sp macro="" textlink="">
      <xdr:nvSpPr>
        <xdr:cNvPr id="353" name="テキスト ボックス 352"/>
        <xdr:cNvSpPr txBox="1"/>
      </xdr:nvSpPr>
      <xdr:spPr>
        <a:xfrm>
          <a:off x="8483111" y="946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43185</xdr:rowOff>
    </xdr:from>
    <xdr:to>
      <xdr:col>41</xdr:col>
      <xdr:colOff>50800</xdr:colOff>
      <xdr:row>57</xdr:row>
      <xdr:rowOff>60936</xdr:rowOff>
    </xdr:to>
    <xdr:cxnSp macro="">
      <xdr:nvCxnSpPr>
        <xdr:cNvPr id="354" name="直線コネクタ 353"/>
        <xdr:cNvCxnSpPr/>
      </xdr:nvCxnSpPr>
      <xdr:spPr>
        <a:xfrm>
          <a:off x="6972300" y="9815835"/>
          <a:ext cx="88900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93918</xdr:rowOff>
    </xdr:from>
    <xdr:to>
      <xdr:col>41</xdr:col>
      <xdr:colOff>101600</xdr:colOff>
      <xdr:row>57</xdr:row>
      <xdr:rowOff>24068</xdr:rowOff>
    </xdr:to>
    <xdr:sp macro="" textlink="">
      <xdr:nvSpPr>
        <xdr:cNvPr id="355" name="フローチャート: 判断 354"/>
        <xdr:cNvSpPr/>
      </xdr:nvSpPr>
      <xdr:spPr>
        <a:xfrm>
          <a:off x="7810500" y="969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40595</xdr:rowOff>
    </xdr:from>
    <xdr:ext cx="534377" cy="259045"/>
    <xdr:sp macro="" textlink="">
      <xdr:nvSpPr>
        <xdr:cNvPr id="356" name="テキスト ボックス 355"/>
        <xdr:cNvSpPr txBox="1"/>
      </xdr:nvSpPr>
      <xdr:spPr>
        <a:xfrm>
          <a:off x="7594111" y="947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98038</xdr:rowOff>
    </xdr:from>
    <xdr:to>
      <xdr:col>36</xdr:col>
      <xdr:colOff>165100</xdr:colOff>
      <xdr:row>57</xdr:row>
      <xdr:rowOff>28188</xdr:rowOff>
    </xdr:to>
    <xdr:sp macro="" textlink="">
      <xdr:nvSpPr>
        <xdr:cNvPr id="357" name="フローチャート: 判断 356"/>
        <xdr:cNvSpPr/>
      </xdr:nvSpPr>
      <xdr:spPr>
        <a:xfrm>
          <a:off x="6921500" y="969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44715</xdr:rowOff>
    </xdr:from>
    <xdr:ext cx="534377" cy="259045"/>
    <xdr:sp macro="" textlink="">
      <xdr:nvSpPr>
        <xdr:cNvPr id="358" name="テキスト ボックス 357"/>
        <xdr:cNvSpPr txBox="1"/>
      </xdr:nvSpPr>
      <xdr:spPr>
        <a:xfrm>
          <a:off x="6705111" y="947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139260</xdr:rowOff>
    </xdr:from>
    <xdr:to>
      <xdr:col>55</xdr:col>
      <xdr:colOff>50800</xdr:colOff>
      <xdr:row>57</xdr:row>
      <xdr:rowOff>69410</xdr:rowOff>
    </xdr:to>
    <xdr:sp macro="" textlink="">
      <xdr:nvSpPr>
        <xdr:cNvPr id="364" name="楕円 363"/>
        <xdr:cNvSpPr/>
      </xdr:nvSpPr>
      <xdr:spPr>
        <a:xfrm>
          <a:off x="10426700" y="97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117687</xdr:rowOff>
    </xdr:from>
    <xdr:ext cx="534377" cy="259045"/>
    <xdr:sp macro="" textlink="">
      <xdr:nvSpPr>
        <xdr:cNvPr id="365" name="農林水産業費該当値テキスト"/>
        <xdr:cNvSpPr txBox="1"/>
      </xdr:nvSpPr>
      <xdr:spPr>
        <a:xfrm>
          <a:off x="10528300" y="971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940</xdr:rowOff>
    </xdr:from>
    <xdr:to>
      <xdr:col>50</xdr:col>
      <xdr:colOff>165100</xdr:colOff>
      <xdr:row>57</xdr:row>
      <xdr:rowOff>102540</xdr:rowOff>
    </xdr:to>
    <xdr:sp macro="" textlink="">
      <xdr:nvSpPr>
        <xdr:cNvPr id="366" name="楕円 365"/>
        <xdr:cNvSpPr/>
      </xdr:nvSpPr>
      <xdr:spPr>
        <a:xfrm>
          <a:off x="9588500" y="97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93667</xdr:rowOff>
    </xdr:from>
    <xdr:ext cx="534377" cy="259045"/>
    <xdr:sp macro="" textlink="">
      <xdr:nvSpPr>
        <xdr:cNvPr id="367" name="テキスト ボックス 366"/>
        <xdr:cNvSpPr txBox="1"/>
      </xdr:nvSpPr>
      <xdr:spPr>
        <a:xfrm>
          <a:off x="9372111" y="986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139564</xdr:rowOff>
    </xdr:from>
    <xdr:to>
      <xdr:col>46</xdr:col>
      <xdr:colOff>38100</xdr:colOff>
      <xdr:row>57</xdr:row>
      <xdr:rowOff>69714</xdr:rowOff>
    </xdr:to>
    <xdr:sp macro="" textlink="">
      <xdr:nvSpPr>
        <xdr:cNvPr id="368" name="楕円 367"/>
        <xdr:cNvSpPr/>
      </xdr:nvSpPr>
      <xdr:spPr>
        <a:xfrm>
          <a:off x="8699500" y="974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60841</xdr:rowOff>
    </xdr:from>
    <xdr:ext cx="534377" cy="259045"/>
    <xdr:sp macro="" textlink="">
      <xdr:nvSpPr>
        <xdr:cNvPr id="369" name="テキスト ボックス 368"/>
        <xdr:cNvSpPr txBox="1"/>
      </xdr:nvSpPr>
      <xdr:spPr>
        <a:xfrm>
          <a:off x="8483111" y="983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10136</xdr:rowOff>
    </xdr:from>
    <xdr:to>
      <xdr:col>41</xdr:col>
      <xdr:colOff>101600</xdr:colOff>
      <xdr:row>57</xdr:row>
      <xdr:rowOff>111736</xdr:rowOff>
    </xdr:to>
    <xdr:sp macro="" textlink="">
      <xdr:nvSpPr>
        <xdr:cNvPr id="370" name="楕円 369"/>
        <xdr:cNvSpPr/>
      </xdr:nvSpPr>
      <xdr:spPr>
        <a:xfrm>
          <a:off x="7810500" y="97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102863</xdr:rowOff>
    </xdr:from>
    <xdr:ext cx="534377" cy="259045"/>
    <xdr:sp macro="" textlink="">
      <xdr:nvSpPr>
        <xdr:cNvPr id="371" name="テキスト ボックス 370"/>
        <xdr:cNvSpPr txBox="1"/>
      </xdr:nvSpPr>
      <xdr:spPr>
        <a:xfrm>
          <a:off x="7594111" y="987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163835</xdr:rowOff>
    </xdr:from>
    <xdr:to>
      <xdr:col>36</xdr:col>
      <xdr:colOff>165100</xdr:colOff>
      <xdr:row>57</xdr:row>
      <xdr:rowOff>93985</xdr:rowOff>
    </xdr:to>
    <xdr:sp macro="" textlink="">
      <xdr:nvSpPr>
        <xdr:cNvPr id="372" name="楕円 371"/>
        <xdr:cNvSpPr/>
      </xdr:nvSpPr>
      <xdr:spPr>
        <a:xfrm>
          <a:off x="6921500" y="976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85112</xdr:rowOff>
    </xdr:from>
    <xdr:ext cx="534377" cy="259045"/>
    <xdr:sp macro="" textlink="">
      <xdr:nvSpPr>
        <xdr:cNvPr id="373" name="テキスト ボックス 372"/>
        <xdr:cNvSpPr txBox="1"/>
      </xdr:nvSpPr>
      <xdr:spPr>
        <a:xfrm>
          <a:off x="6705111" y="985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86922</xdr:rowOff>
    </xdr:from>
    <xdr:to>
      <xdr:col>54</xdr:col>
      <xdr:colOff>189865</xdr:colOff>
      <xdr:row>78</xdr:row>
      <xdr:rowOff>21217</xdr:rowOff>
    </xdr:to>
    <xdr:cxnSp macro="">
      <xdr:nvCxnSpPr>
        <xdr:cNvPr id="393" name="直線コネクタ 392"/>
        <xdr:cNvCxnSpPr/>
      </xdr:nvCxnSpPr>
      <xdr:spPr>
        <a:xfrm flipV="1">
          <a:off x="10475595" y="12088422"/>
          <a:ext cx="1270" cy="130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25044</xdr:rowOff>
    </xdr:from>
    <xdr:ext cx="378565" cy="259045"/>
    <xdr:sp macro="" textlink="">
      <xdr:nvSpPr>
        <xdr:cNvPr id="394" name="商工費最小値テキスト"/>
        <xdr:cNvSpPr txBox="1"/>
      </xdr:nvSpPr>
      <xdr:spPr>
        <a:xfrm>
          <a:off x="10528300" y="13398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21217</xdr:rowOff>
    </xdr:from>
    <xdr:to>
      <xdr:col>55</xdr:col>
      <xdr:colOff>88900</xdr:colOff>
      <xdr:row>78</xdr:row>
      <xdr:rowOff>21217</xdr:rowOff>
    </xdr:to>
    <xdr:cxnSp macro="">
      <xdr:nvCxnSpPr>
        <xdr:cNvPr id="395" name="直線コネクタ 394"/>
        <xdr:cNvCxnSpPr/>
      </xdr:nvCxnSpPr>
      <xdr:spPr>
        <a:xfrm>
          <a:off x="10388600" y="13394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33599</xdr:rowOff>
    </xdr:from>
    <xdr:ext cx="599010" cy="259045"/>
    <xdr:sp macro="" textlink="">
      <xdr:nvSpPr>
        <xdr:cNvPr id="396" name="商工費最大値テキスト"/>
        <xdr:cNvSpPr txBox="1"/>
      </xdr:nvSpPr>
      <xdr:spPr>
        <a:xfrm>
          <a:off x="10528300" y="11863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229,235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86922</xdr:rowOff>
    </xdr:from>
    <xdr:to>
      <xdr:col>55</xdr:col>
      <xdr:colOff>88900</xdr:colOff>
      <xdr:row>70</xdr:row>
      <xdr:rowOff>86922</xdr:rowOff>
    </xdr:to>
    <xdr:cxnSp macro="">
      <xdr:nvCxnSpPr>
        <xdr:cNvPr id="397" name="直線コネクタ 396"/>
        <xdr:cNvCxnSpPr/>
      </xdr:nvCxnSpPr>
      <xdr:spPr>
        <a:xfrm>
          <a:off x="10388600" y="1208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152513</xdr:rowOff>
    </xdr:from>
    <xdr:to>
      <xdr:col>55</xdr:col>
      <xdr:colOff>0</xdr:colOff>
      <xdr:row>76</xdr:row>
      <xdr:rowOff>155279</xdr:rowOff>
    </xdr:to>
    <xdr:cxnSp macro="">
      <xdr:nvCxnSpPr>
        <xdr:cNvPr id="398" name="直線コネクタ 397"/>
        <xdr:cNvCxnSpPr/>
      </xdr:nvCxnSpPr>
      <xdr:spPr>
        <a:xfrm>
          <a:off x="9639300" y="13182713"/>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128655</xdr:rowOff>
    </xdr:from>
    <xdr:ext cx="534377" cy="259045"/>
    <xdr:sp macro="" textlink="">
      <xdr:nvSpPr>
        <xdr:cNvPr id="399" name="商工費平均値テキスト"/>
        <xdr:cNvSpPr txBox="1"/>
      </xdr:nvSpPr>
      <xdr:spPr>
        <a:xfrm>
          <a:off x="10528300" y="13158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150228</xdr:rowOff>
    </xdr:from>
    <xdr:to>
      <xdr:col>55</xdr:col>
      <xdr:colOff>50800</xdr:colOff>
      <xdr:row>77</xdr:row>
      <xdr:rowOff>80378</xdr:rowOff>
    </xdr:to>
    <xdr:sp macro="" textlink="">
      <xdr:nvSpPr>
        <xdr:cNvPr id="400" name="フローチャート: 判断 399"/>
        <xdr:cNvSpPr/>
      </xdr:nvSpPr>
      <xdr:spPr>
        <a:xfrm>
          <a:off x="10426700" y="1318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152513</xdr:rowOff>
    </xdr:from>
    <xdr:to>
      <xdr:col>50</xdr:col>
      <xdr:colOff>114300</xdr:colOff>
      <xdr:row>76</xdr:row>
      <xdr:rowOff>168394</xdr:rowOff>
    </xdr:to>
    <xdr:cxnSp macro="">
      <xdr:nvCxnSpPr>
        <xdr:cNvPr id="401" name="直線コネクタ 400"/>
        <xdr:cNvCxnSpPr/>
      </xdr:nvCxnSpPr>
      <xdr:spPr>
        <a:xfrm flipV="1">
          <a:off x="8750300" y="13182713"/>
          <a:ext cx="889000" cy="1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156457</xdr:rowOff>
    </xdr:from>
    <xdr:to>
      <xdr:col>50</xdr:col>
      <xdr:colOff>165100</xdr:colOff>
      <xdr:row>77</xdr:row>
      <xdr:rowOff>86607</xdr:rowOff>
    </xdr:to>
    <xdr:sp macro="" textlink="">
      <xdr:nvSpPr>
        <xdr:cNvPr id="402" name="フローチャート: 判断 401"/>
        <xdr:cNvSpPr/>
      </xdr:nvSpPr>
      <xdr:spPr>
        <a:xfrm>
          <a:off x="9588500" y="1318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77734</xdr:rowOff>
    </xdr:from>
    <xdr:ext cx="534377" cy="259045"/>
    <xdr:sp macro="" textlink="">
      <xdr:nvSpPr>
        <xdr:cNvPr id="403" name="テキスト ボックス 402"/>
        <xdr:cNvSpPr txBox="1"/>
      </xdr:nvSpPr>
      <xdr:spPr>
        <a:xfrm>
          <a:off x="9372111" y="1327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88511</xdr:rowOff>
    </xdr:from>
    <xdr:to>
      <xdr:col>45</xdr:col>
      <xdr:colOff>177800</xdr:colOff>
      <xdr:row>76</xdr:row>
      <xdr:rowOff>168394</xdr:rowOff>
    </xdr:to>
    <xdr:cxnSp macro="">
      <xdr:nvCxnSpPr>
        <xdr:cNvPr id="404" name="直線コネクタ 403"/>
        <xdr:cNvCxnSpPr/>
      </xdr:nvCxnSpPr>
      <xdr:spPr>
        <a:xfrm>
          <a:off x="7861300" y="13118711"/>
          <a:ext cx="889000" cy="7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6547</xdr:rowOff>
    </xdr:from>
    <xdr:to>
      <xdr:col>46</xdr:col>
      <xdr:colOff>38100</xdr:colOff>
      <xdr:row>77</xdr:row>
      <xdr:rowOff>108147</xdr:rowOff>
    </xdr:to>
    <xdr:sp macro="" textlink="">
      <xdr:nvSpPr>
        <xdr:cNvPr id="405" name="フローチャート: 判断 404"/>
        <xdr:cNvSpPr/>
      </xdr:nvSpPr>
      <xdr:spPr>
        <a:xfrm>
          <a:off x="8699500" y="1320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99274</xdr:rowOff>
    </xdr:from>
    <xdr:ext cx="534377" cy="259045"/>
    <xdr:sp macro="" textlink="">
      <xdr:nvSpPr>
        <xdr:cNvPr id="406" name="テキスト ボックス 405"/>
        <xdr:cNvSpPr txBox="1"/>
      </xdr:nvSpPr>
      <xdr:spPr>
        <a:xfrm>
          <a:off x="8483111" y="1330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88511</xdr:rowOff>
    </xdr:from>
    <xdr:to>
      <xdr:col>41</xdr:col>
      <xdr:colOff>50800</xdr:colOff>
      <xdr:row>76</xdr:row>
      <xdr:rowOff>171441</xdr:rowOff>
    </xdr:to>
    <xdr:cxnSp macro="">
      <xdr:nvCxnSpPr>
        <xdr:cNvPr id="407" name="直線コネクタ 406"/>
        <xdr:cNvCxnSpPr/>
      </xdr:nvCxnSpPr>
      <xdr:spPr>
        <a:xfrm flipV="1">
          <a:off x="6972300" y="13118711"/>
          <a:ext cx="889000" cy="8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8102</xdr:rowOff>
    </xdr:from>
    <xdr:to>
      <xdr:col>41</xdr:col>
      <xdr:colOff>101600</xdr:colOff>
      <xdr:row>77</xdr:row>
      <xdr:rowOff>109702</xdr:rowOff>
    </xdr:to>
    <xdr:sp macro="" textlink="">
      <xdr:nvSpPr>
        <xdr:cNvPr id="408" name="フローチャート: 判断 407"/>
        <xdr:cNvSpPr/>
      </xdr:nvSpPr>
      <xdr:spPr>
        <a:xfrm>
          <a:off x="7810500" y="1320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100829</xdr:rowOff>
    </xdr:from>
    <xdr:ext cx="534377" cy="259045"/>
    <xdr:sp macro="" textlink="">
      <xdr:nvSpPr>
        <xdr:cNvPr id="409" name="テキスト ボックス 408"/>
        <xdr:cNvSpPr txBox="1"/>
      </xdr:nvSpPr>
      <xdr:spPr>
        <a:xfrm>
          <a:off x="7594111" y="1330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26795</xdr:rowOff>
    </xdr:from>
    <xdr:to>
      <xdr:col>36</xdr:col>
      <xdr:colOff>165100</xdr:colOff>
      <xdr:row>77</xdr:row>
      <xdr:rowOff>128395</xdr:rowOff>
    </xdr:to>
    <xdr:sp macro="" textlink="">
      <xdr:nvSpPr>
        <xdr:cNvPr id="410" name="フローチャート: 判断 409"/>
        <xdr:cNvSpPr/>
      </xdr:nvSpPr>
      <xdr:spPr>
        <a:xfrm>
          <a:off x="6921500" y="1322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119522</xdr:rowOff>
    </xdr:from>
    <xdr:ext cx="534377" cy="259045"/>
    <xdr:sp macro="" textlink="">
      <xdr:nvSpPr>
        <xdr:cNvPr id="411" name="テキスト ボックス 410"/>
        <xdr:cNvSpPr txBox="1"/>
      </xdr:nvSpPr>
      <xdr:spPr>
        <a:xfrm>
          <a:off x="6705111" y="1332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104479</xdr:rowOff>
    </xdr:from>
    <xdr:to>
      <xdr:col>55</xdr:col>
      <xdr:colOff>50800</xdr:colOff>
      <xdr:row>77</xdr:row>
      <xdr:rowOff>34629</xdr:rowOff>
    </xdr:to>
    <xdr:sp macro="" textlink="">
      <xdr:nvSpPr>
        <xdr:cNvPr id="417" name="楕円 416"/>
        <xdr:cNvSpPr/>
      </xdr:nvSpPr>
      <xdr:spPr>
        <a:xfrm>
          <a:off x="10426700" y="1313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127356</xdr:rowOff>
    </xdr:from>
    <xdr:ext cx="534377" cy="259045"/>
    <xdr:sp macro="" textlink="">
      <xdr:nvSpPr>
        <xdr:cNvPr id="418" name="商工費該当値テキスト"/>
        <xdr:cNvSpPr txBox="1"/>
      </xdr:nvSpPr>
      <xdr:spPr>
        <a:xfrm>
          <a:off x="10528300" y="1298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101713</xdr:rowOff>
    </xdr:from>
    <xdr:to>
      <xdr:col>50</xdr:col>
      <xdr:colOff>165100</xdr:colOff>
      <xdr:row>77</xdr:row>
      <xdr:rowOff>31863</xdr:rowOff>
    </xdr:to>
    <xdr:sp macro="" textlink="">
      <xdr:nvSpPr>
        <xdr:cNvPr id="419" name="楕円 418"/>
        <xdr:cNvSpPr/>
      </xdr:nvSpPr>
      <xdr:spPr>
        <a:xfrm>
          <a:off x="9588500" y="1313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48390</xdr:rowOff>
    </xdr:from>
    <xdr:ext cx="534377" cy="259045"/>
    <xdr:sp macro="" textlink="">
      <xdr:nvSpPr>
        <xdr:cNvPr id="420" name="テキスト ボックス 419"/>
        <xdr:cNvSpPr txBox="1"/>
      </xdr:nvSpPr>
      <xdr:spPr>
        <a:xfrm>
          <a:off x="9372111" y="1290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117594</xdr:rowOff>
    </xdr:from>
    <xdr:to>
      <xdr:col>46</xdr:col>
      <xdr:colOff>38100</xdr:colOff>
      <xdr:row>77</xdr:row>
      <xdr:rowOff>47744</xdr:rowOff>
    </xdr:to>
    <xdr:sp macro="" textlink="">
      <xdr:nvSpPr>
        <xdr:cNvPr id="421" name="楕円 420"/>
        <xdr:cNvSpPr/>
      </xdr:nvSpPr>
      <xdr:spPr>
        <a:xfrm>
          <a:off x="8699500" y="1314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64272</xdr:rowOff>
    </xdr:from>
    <xdr:ext cx="534377" cy="259045"/>
    <xdr:sp macro="" textlink="">
      <xdr:nvSpPr>
        <xdr:cNvPr id="422" name="テキスト ボックス 421"/>
        <xdr:cNvSpPr txBox="1"/>
      </xdr:nvSpPr>
      <xdr:spPr>
        <a:xfrm>
          <a:off x="8483111" y="1292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37711</xdr:rowOff>
    </xdr:from>
    <xdr:to>
      <xdr:col>41</xdr:col>
      <xdr:colOff>101600</xdr:colOff>
      <xdr:row>76</xdr:row>
      <xdr:rowOff>139311</xdr:rowOff>
    </xdr:to>
    <xdr:sp macro="" textlink="">
      <xdr:nvSpPr>
        <xdr:cNvPr id="423" name="楕円 422"/>
        <xdr:cNvSpPr/>
      </xdr:nvSpPr>
      <xdr:spPr>
        <a:xfrm>
          <a:off x="7810500" y="130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155838</xdr:rowOff>
    </xdr:from>
    <xdr:ext cx="534377" cy="259045"/>
    <xdr:sp macro="" textlink="">
      <xdr:nvSpPr>
        <xdr:cNvPr id="424" name="テキスト ボックス 423"/>
        <xdr:cNvSpPr txBox="1"/>
      </xdr:nvSpPr>
      <xdr:spPr>
        <a:xfrm>
          <a:off x="7594111" y="1284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120641</xdr:rowOff>
    </xdr:from>
    <xdr:to>
      <xdr:col>36</xdr:col>
      <xdr:colOff>165100</xdr:colOff>
      <xdr:row>77</xdr:row>
      <xdr:rowOff>50791</xdr:rowOff>
    </xdr:to>
    <xdr:sp macro="" textlink="">
      <xdr:nvSpPr>
        <xdr:cNvPr id="425" name="楕円 424"/>
        <xdr:cNvSpPr/>
      </xdr:nvSpPr>
      <xdr:spPr>
        <a:xfrm>
          <a:off x="6921500" y="1315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67318</xdr:rowOff>
    </xdr:from>
    <xdr:ext cx="534377" cy="259045"/>
    <xdr:sp macro="" textlink="">
      <xdr:nvSpPr>
        <xdr:cNvPr id="426" name="テキスト ボックス 425"/>
        <xdr:cNvSpPr txBox="1"/>
      </xdr:nvSpPr>
      <xdr:spPr>
        <a:xfrm>
          <a:off x="6705111" y="1292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54625</xdr:rowOff>
    </xdr:from>
    <xdr:to>
      <xdr:col>54</xdr:col>
      <xdr:colOff>189865</xdr:colOff>
      <xdr:row>98</xdr:row>
      <xdr:rowOff>48983</xdr:rowOff>
    </xdr:to>
    <xdr:cxnSp macro="">
      <xdr:nvCxnSpPr>
        <xdr:cNvPr id="448" name="直線コネクタ 447"/>
        <xdr:cNvCxnSpPr/>
      </xdr:nvCxnSpPr>
      <xdr:spPr>
        <a:xfrm flipV="1">
          <a:off x="10475595" y="15485125"/>
          <a:ext cx="1270" cy="136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52810</xdr:rowOff>
    </xdr:from>
    <xdr:ext cx="534377" cy="259045"/>
    <xdr:sp macro="" textlink="">
      <xdr:nvSpPr>
        <xdr:cNvPr id="449" name="土木費最小値テキスト"/>
        <xdr:cNvSpPr txBox="1"/>
      </xdr:nvSpPr>
      <xdr:spPr>
        <a:xfrm>
          <a:off x="10528300" y="1685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48983</xdr:rowOff>
    </xdr:from>
    <xdr:to>
      <xdr:col>55</xdr:col>
      <xdr:colOff>88900</xdr:colOff>
      <xdr:row>98</xdr:row>
      <xdr:rowOff>48983</xdr:rowOff>
    </xdr:to>
    <xdr:cxnSp macro="">
      <xdr:nvCxnSpPr>
        <xdr:cNvPr id="450" name="直線コネクタ 449"/>
        <xdr:cNvCxnSpPr/>
      </xdr:nvCxnSpPr>
      <xdr:spPr>
        <a:xfrm>
          <a:off x="10388600" y="16851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1302</xdr:rowOff>
    </xdr:from>
    <xdr:ext cx="599010" cy="259045"/>
    <xdr:sp macro="" textlink="">
      <xdr:nvSpPr>
        <xdr:cNvPr id="451" name="土木費最大値テキスト"/>
        <xdr:cNvSpPr txBox="1"/>
      </xdr:nvSpPr>
      <xdr:spPr>
        <a:xfrm>
          <a:off x="10528300" y="1526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54625</xdr:rowOff>
    </xdr:from>
    <xdr:to>
      <xdr:col>55</xdr:col>
      <xdr:colOff>88900</xdr:colOff>
      <xdr:row>90</xdr:row>
      <xdr:rowOff>54625</xdr:rowOff>
    </xdr:to>
    <xdr:cxnSp macro="">
      <xdr:nvCxnSpPr>
        <xdr:cNvPr id="452" name="直線コネクタ 451"/>
        <xdr:cNvCxnSpPr/>
      </xdr:nvCxnSpPr>
      <xdr:spPr>
        <a:xfrm>
          <a:off x="10388600" y="1548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4493</xdr:rowOff>
    </xdr:from>
    <xdr:to>
      <xdr:col>55</xdr:col>
      <xdr:colOff>0</xdr:colOff>
      <xdr:row>96</xdr:row>
      <xdr:rowOff>59150</xdr:rowOff>
    </xdr:to>
    <xdr:cxnSp macro="">
      <xdr:nvCxnSpPr>
        <xdr:cNvPr id="453" name="直線コネクタ 452"/>
        <xdr:cNvCxnSpPr/>
      </xdr:nvCxnSpPr>
      <xdr:spPr>
        <a:xfrm>
          <a:off x="9639300" y="16463693"/>
          <a:ext cx="838200" cy="5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41966</xdr:rowOff>
    </xdr:from>
    <xdr:ext cx="534377" cy="259045"/>
    <xdr:sp macro="" textlink="">
      <xdr:nvSpPr>
        <xdr:cNvPr id="454" name="土木費平均値テキスト"/>
        <xdr:cNvSpPr txBox="1"/>
      </xdr:nvSpPr>
      <xdr:spPr>
        <a:xfrm>
          <a:off x="10528300" y="165011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63539</xdr:rowOff>
    </xdr:from>
    <xdr:to>
      <xdr:col>55</xdr:col>
      <xdr:colOff>50800</xdr:colOff>
      <xdr:row>96</xdr:row>
      <xdr:rowOff>165139</xdr:rowOff>
    </xdr:to>
    <xdr:sp macro="" textlink="">
      <xdr:nvSpPr>
        <xdr:cNvPr id="455" name="フローチャート: 判断 454"/>
        <xdr:cNvSpPr/>
      </xdr:nvSpPr>
      <xdr:spPr>
        <a:xfrm>
          <a:off x="10426700" y="165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4493</xdr:rowOff>
    </xdr:from>
    <xdr:to>
      <xdr:col>50</xdr:col>
      <xdr:colOff>114300</xdr:colOff>
      <xdr:row>97</xdr:row>
      <xdr:rowOff>21441</xdr:rowOff>
    </xdr:to>
    <xdr:cxnSp macro="">
      <xdr:nvCxnSpPr>
        <xdr:cNvPr id="456" name="直線コネクタ 455"/>
        <xdr:cNvCxnSpPr/>
      </xdr:nvCxnSpPr>
      <xdr:spPr>
        <a:xfrm flipV="1">
          <a:off x="8750300" y="16463693"/>
          <a:ext cx="889000" cy="18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83258</xdr:rowOff>
    </xdr:from>
    <xdr:to>
      <xdr:col>50</xdr:col>
      <xdr:colOff>165100</xdr:colOff>
      <xdr:row>97</xdr:row>
      <xdr:rowOff>13408</xdr:rowOff>
    </xdr:to>
    <xdr:sp macro="" textlink="">
      <xdr:nvSpPr>
        <xdr:cNvPr id="457" name="フローチャート: 判断 456"/>
        <xdr:cNvSpPr/>
      </xdr:nvSpPr>
      <xdr:spPr>
        <a:xfrm>
          <a:off x="9588500" y="16542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4535</xdr:rowOff>
    </xdr:from>
    <xdr:ext cx="534377" cy="259045"/>
    <xdr:sp macro="" textlink="">
      <xdr:nvSpPr>
        <xdr:cNvPr id="458" name="テキスト ボックス 457"/>
        <xdr:cNvSpPr txBox="1"/>
      </xdr:nvSpPr>
      <xdr:spPr>
        <a:xfrm>
          <a:off x="9372111" y="1663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21441</xdr:rowOff>
    </xdr:from>
    <xdr:to>
      <xdr:col>45</xdr:col>
      <xdr:colOff>177800</xdr:colOff>
      <xdr:row>97</xdr:row>
      <xdr:rowOff>76744</xdr:rowOff>
    </xdr:to>
    <xdr:cxnSp macro="">
      <xdr:nvCxnSpPr>
        <xdr:cNvPr id="459" name="直線コネクタ 458"/>
        <xdr:cNvCxnSpPr/>
      </xdr:nvCxnSpPr>
      <xdr:spPr>
        <a:xfrm flipV="1">
          <a:off x="7861300" y="16652091"/>
          <a:ext cx="889000" cy="5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74805</xdr:rowOff>
    </xdr:from>
    <xdr:to>
      <xdr:col>46</xdr:col>
      <xdr:colOff>38100</xdr:colOff>
      <xdr:row>97</xdr:row>
      <xdr:rowOff>4955</xdr:rowOff>
    </xdr:to>
    <xdr:sp macro="" textlink="">
      <xdr:nvSpPr>
        <xdr:cNvPr id="460" name="フローチャート: 判断 459"/>
        <xdr:cNvSpPr/>
      </xdr:nvSpPr>
      <xdr:spPr>
        <a:xfrm>
          <a:off x="8699500" y="165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21482</xdr:rowOff>
    </xdr:from>
    <xdr:ext cx="534377" cy="259045"/>
    <xdr:sp macro="" textlink="">
      <xdr:nvSpPr>
        <xdr:cNvPr id="461" name="テキスト ボックス 460"/>
        <xdr:cNvSpPr txBox="1"/>
      </xdr:nvSpPr>
      <xdr:spPr>
        <a:xfrm>
          <a:off x="8483111" y="163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76744</xdr:rowOff>
    </xdr:from>
    <xdr:to>
      <xdr:col>41</xdr:col>
      <xdr:colOff>50800</xdr:colOff>
      <xdr:row>97</xdr:row>
      <xdr:rowOff>135142</xdr:rowOff>
    </xdr:to>
    <xdr:cxnSp macro="">
      <xdr:nvCxnSpPr>
        <xdr:cNvPr id="462" name="直線コネクタ 461"/>
        <xdr:cNvCxnSpPr/>
      </xdr:nvCxnSpPr>
      <xdr:spPr>
        <a:xfrm flipV="1">
          <a:off x="6972300" y="16707394"/>
          <a:ext cx="8890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97633</xdr:rowOff>
    </xdr:from>
    <xdr:to>
      <xdr:col>41</xdr:col>
      <xdr:colOff>101600</xdr:colOff>
      <xdr:row>97</xdr:row>
      <xdr:rowOff>27783</xdr:rowOff>
    </xdr:to>
    <xdr:sp macro="" textlink="">
      <xdr:nvSpPr>
        <xdr:cNvPr id="463" name="フローチャート: 判断 462"/>
        <xdr:cNvSpPr/>
      </xdr:nvSpPr>
      <xdr:spPr>
        <a:xfrm>
          <a:off x="78105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44310</xdr:rowOff>
    </xdr:from>
    <xdr:ext cx="534377" cy="259045"/>
    <xdr:sp macro="" textlink="">
      <xdr:nvSpPr>
        <xdr:cNvPr id="464" name="テキスト ボックス 463"/>
        <xdr:cNvSpPr txBox="1"/>
      </xdr:nvSpPr>
      <xdr:spPr>
        <a:xfrm>
          <a:off x="7594111" y="1633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90390</xdr:rowOff>
    </xdr:from>
    <xdr:to>
      <xdr:col>36</xdr:col>
      <xdr:colOff>165100</xdr:colOff>
      <xdr:row>97</xdr:row>
      <xdr:rowOff>20540</xdr:rowOff>
    </xdr:to>
    <xdr:sp macro="" textlink="">
      <xdr:nvSpPr>
        <xdr:cNvPr id="465" name="フローチャート: 判断 464"/>
        <xdr:cNvSpPr/>
      </xdr:nvSpPr>
      <xdr:spPr>
        <a:xfrm>
          <a:off x="6921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37067</xdr:rowOff>
    </xdr:from>
    <xdr:ext cx="534377" cy="259045"/>
    <xdr:sp macro="" textlink="">
      <xdr:nvSpPr>
        <xdr:cNvPr id="466" name="テキスト ボックス 465"/>
        <xdr:cNvSpPr txBox="1"/>
      </xdr:nvSpPr>
      <xdr:spPr>
        <a:xfrm>
          <a:off x="6705111" y="1632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8350</xdr:rowOff>
    </xdr:from>
    <xdr:to>
      <xdr:col>55</xdr:col>
      <xdr:colOff>50800</xdr:colOff>
      <xdr:row>96</xdr:row>
      <xdr:rowOff>109950</xdr:rowOff>
    </xdr:to>
    <xdr:sp macro="" textlink="">
      <xdr:nvSpPr>
        <xdr:cNvPr id="472" name="楕円 471"/>
        <xdr:cNvSpPr/>
      </xdr:nvSpPr>
      <xdr:spPr>
        <a:xfrm>
          <a:off x="10426700" y="1646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31227</xdr:rowOff>
    </xdr:from>
    <xdr:ext cx="534377" cy="259045"/>
    <xdr:sp macro="" textlink="">
      <xdr:nvSpPr>
        <xdr:cNvPr id="473" name="土木費該当値テキスト"/>
        <xdr:cNvSpPr txBox="1"/>
      </xdr:nvSpPr>
      <xdr:spPr>
        <a:xfrm>
          <a:off x="10528300" y="1631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125143</xdr:rowOff>
    </xdr:from>
    <xdr:to>
      <xdr:col>50</xdr:col>
      <xdr:colOff>165100</xdr:colOff>
      <xdr:row>96</xdr:row>
      <xdr:rowOff>55293</xdr:rowOff>
    </xdr:to>
    <xdr:sp macro="" textlink="">
      <xdr:nvSpPr>
        <xdr:cNvPr id="474" name="楕円 473"/>
        <xdr:cNvSpPr/>
      </xdr:nvSpPr>
      <xdr:spPr>
        <a:xfrm>
          <a:off x="9588500" y="164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71820</xdr:rowOff>
    </xdr:from>
    <xdr:ext cx="599010" cy="259045"/>
    <xdr:sp macro="" textlink="">
      <xdr:nvSpPr>
        <xdr:cNvPr id="475" name="テキスト ボックス 474"/>
        <xdr:cNvSpPr txBox="1"/>
      </xdr:nvSpPr>
      <xdr:spPr>
        <a:xfrm>
          <a:off x="9339795" y="1618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142091</xdr:rowOff>
    </xdr:from>
    <xdr:to>
      <xdr:col>46</xdr:col>
      <xdr:colOff>38100</xdr:colOff>
      <xdr:row>97</xdr:row>
      <xdr:rowOff>72241</xdr:rowOff>
    </xdr:to>
    <xdr:sp macro="" textlink="">
      <xdr:nvSpPr>
        <xdr:cNvPr id="476" name="楕円 475"/>
        <xdr:cNvSpPr/>
      </xdr:nvSpPr>
      <xdr:spPr>
        <a:xfrm>
          <a:off x="8699500" y="166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63368</xdr:rowOff>
    </xdr:from>
    <xdr:ext cx="534377" cy="259045"/>
    <xdr:sp macro="" textlink="">
      <xdr:nvSpPr>
        <xdr:cNvPr id="477" name="テキスト ボックス 476"/>
        <xdr:cNvSpPr txBox="1"/>
      </xdr:nvSpPr>
      <xdr:spPr>
        <a:xfrm>
          <a:off x="8483111" y="1669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25944</xdr:rowOff>
    </xdr:from>
    <xdr:to>
      <xdr:col>41</xdr:col>
      <xdr:colOff>101600</xdr:colOff>
      <xdr:row>97</xdr:row>
      <xdr:rowOff>127544</xdr:rowOff>
    </xdr:to>
    <xdr:sp macro="" textlink="">
      <xdr:nvSpPr>
        <xdr:cNvPr id="478" name="楕円 477"/>
        <xdr:cNvSpPr/>
      </xdr:nvSpPr>
      <xdr:spPr>
        <a:xfrm>
          <a:off x="7810500" y="1665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118671</xdr:rowOff>
    </xdr:from>
    <xdr:ext cx="534377" cy="259045"/>
    <xdr:sp macro="" textlink="">
      <xdr:nvSpPr>
        <xdr:cNvPr id="479" name="テキスト ボックス 478"/>
        <xdr:cNvSpPr txBox="1"/>
      </xdr:nvSpPr>
      <xdr:spPr>
        <a:xfrm>
          <a:off x="7594111" y="1674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84342</xdr:rowOff>
    </xdr:from>
    <xdr:to>
      <xdr:col>36</xdr:col>
      <xdr:colOff>165100</xdr:colOff>
      <xdr:row>98</xdr:row>
      <xdr:rowOff>14492</xdr:rowOff>
    </xdr:to>
    <xdr:sp macro="" textlink="">
      <xdr:nvSpPr>
        <xdr:cNvPr id="480" name="楕円 479"/>
        <xdr:cNvSpPr/>
      </xdr:nvSpPr>
      <xdr:spPr>
        <a:xfrm>
          <a:off x="6921500" y="167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5619</xdr:rowOff>
    </xdr:from>
    <xdr:ext cx="534377" cy="259045"/>
    <xdr:sp macro="" textlink="">
      <xdr:nvSpPr>
        <xdr:cNvPr id="481" name="テキスト ボックス 480"/>
        <xdr:cNvSpPr txBox="1"/>
      </xdr:nvSpPr>
      <xdr:spPr>
        <a:xfrm>
          <a:off x="6705111" y="1680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22177</xdr:rowOff>
    </xdr:from>
    <xdr:to>
      <xdr:col>85</xdr:col>
      <xdr:colOff>126364</xdr:colOff>
      <xdr:row>39</xdr:row>
      <xdr:rowOff>34430</xdr:rowOff>
    </xdr:to>
    <xdr:cxnSp macro="">
      <xdr:nvCxnSpPr>
        <xdr:cNvPr id="504" name="直線コネクタ 503"/>
        <xdr:cNvCxnSpPr/>
      </xdr:nvCxnSpPr>
      <xdr:spPr>
        <a:xfrm flipV="1">
          <a:off x="16317595" y="5165677"/>
          <a:ext cx="1269" cy="1555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38257</xdr:rowOff>
    </xdr:from>
    <xdr:ext cx="534377" cy="259045"/>
    <xdr:sp macro="" textlink="">
      <xdr:nvSpPr>
        <xdr:cNvPr id="505" name="消防費最小値テキスト"/>
        <xdr:cNvSpPr txBox="1"/>
      </xdr:nvSpPr>
      <xdr:spPr>
        <a:xfrm>
          <a:off x="16370300" y="672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34430</xdr:rowOff>
    </xdr:from>
    <xdr:to>
      <xdr:col>86</xdr:col>
      <xdr:colOff>25400</xdr:colOff>
      <xdr:row>39</xdr:row>
      <xdr:rowOff>34430</xdr:rowOff>
    </xdr:to>
    <xdr:cxnSp macro="">
      <xdr:nvCxnSpPr>
        <xdr:cNvPr id="506" name="直線コネクタ 505"/>
        <xdr:cNvCxnSpPr/>
      </xdr:nvCxnSpPr>
      <xdr:spPr>
        <a:xfrm>
          <a:off x="16230600" y="67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140304</xdr:rowOff>
    </xdr:from>
    <xdr:ext cx="534377" cy="259045"/>
    <xdr:sp macro="" textlink="">
      <xdr:nvSpPr>
        <xdr:cNvPr id="507" name="消防費最大値テキスト"/>
        <xdr:cNvSpPr txBox="1"/>
      </xdr:nvSpPr>
      <xdr:spPr>
        <a:xfrm>
          <a:off x="16370300" y="494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85,141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22177</xdr:rowOff>
    </xdr:from>
    <xdr:to>
      <xdr:col>86</xdr:col>
      <xdr:colOff>25400</xdr:colOff>
      <xdr:row>30</xdr:row>
      <xdr:rowOff>22177</xdr:rowOff>
    </xdr:to>
    <xdr:cxnSp macro="">
      <xdr:nvCxnSpPr>
        <xdr:cNvPr id="508" name="直線コネクタ 507"/>
        <xdr:cNvCxnSpPr/>
      </xdr:nvCxnSpPr>
      <xdr:spPr>
        <a:xfrm>
          <a:off x="16230600" y="516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160846</xdr:rowOff>
    </xdr:from>
    <xdr:to>
      <xdr:col>85</xdr:col>
      <xdr:colOff>127000</xdr:colOff>
      <xdr:row>37</xdr:row>
      <xdr:rowOff>98758</xdr:rowOff>
    </xdr:to>
    <xdr:cxnSp macro="">
      <xdr:nvCxnSpPr>
        <xdr:cNvPr id="509" name="直線コネクタ 508"/>
        <xdr:cNvCxnSpPr/>
      </xdr:nvCxnSpPr>
      <xdr:spPr>
        <a:xfrm>
          <a:off x="15481300" y="6333046"/>
          <a:ext cx="838200" cy="10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117355</xdr:rowOff>
    </xdr:from>
    <xdr:ext cx="534377" cy="259045"/>
    <xdr:sp macro="" textlink="">
      <xdr:nvSpPr>
        <xdr:cNvPr id="510" name="消防費平均値テキスト"/>
        <xdr:cNvSpPr txBox="1"/>
      </xdr:nvSpPr>
      <xdr:spPr>
        <a:xfrm>
          <a:off x="16370300" y="611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94478</xdr:rowOff>
    </xdr:from>
    <xdr:to>
      <xdr:col>85</xdr:col>
      <xdr:colOff>177800</xdr:colOff>
      <xdr:row>37</xdr:row>
      <xdr:rowOff>24628</xdr:rowOff>
    </xdr:to>
    <xdr:sp macro="" textlink="">
      <xdr:nvSpPr>
        <xdr:cNvPr id="511" name="フローチャート: 判断 510"/>
        <xdr:cNvSpPr/>
      </xdr:nvSpPr>
      <xdr:spPr>
        <a:xfrm>
          <a:off x="16268700" y="626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160846</xdr:rowOff>
    </xdr:from>
    <xdr:to>
      <xdr:col>81</xdr:col>
      <xdr:colOff>50800</xdr:colOff>
      <xdr:row>37</xdr:row>
      <xdr:rowOff>155839</xdr:rowOff>
    </xdr:to>
    <xdr:cxnSp macro="">
      <xdr:nvCxnSpPr>
        <xdr:cNvPr id="512" name="直線コネクタ 511"/>
        <xdr:cNvCxnSpPr/>
      </xdr:nvCxnSpPr>
      <xdr:spPr>
        <a:xfrm flipV="1">
          <a:off x="14592300" y="6333046"/>
          <a:ext cx="889000" cy="16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135946</xdr:rowOff>
    </xdr:from>
    <xdr:to>
      <xdr:col>81</xdr:col>
      <xdr:colOff>101600</xdr:colOff>
      <xdr:row>37</xdr:row>
      <xdr:rowOff>66096</xdr:rowOff>
    </xdr:to>
    <xdr:sp macro="" textlink="">
      <xdr:nvSpPr>
        <xdr:cNvPr id="513" name="フローチャート: 判断 512"/>
        <xdr:cNvSpPr/>
      </xdr:nvSpPr>
      <xdr:spPr>
        <a:xfrm>
          <a:off x="15430500" y="63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57223</xdr:rowOff>
    </xdr:from>
    <xdr:ext cx="534377" cy="259045"/>
    <xdr:sp macro="" textlink="">
      <xdr:nvSpPr>
        <xdr:cNvPr id="514" name="テキスト ボックス 513"/>
        <xdr:cNvSpPr txBox="1"/>
      </xdr:nvSpPr>
      <xdr:spPr>
        <a:xfrm>
          <a:off x="15214111" y="640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32281</xdr:rowOff>
    </xdr:from>
    <xdr:to>
      <xdr:col>76</xdr:col>
      <xdr:colOff>114300</xdr:colOff>
      <xdr:row>37</xdr:row>
      <xdr:rowOff>155839</xdr:rowOff>
    </xdr:to>
    <xdr:cxnSp macro="">
      <xdr:nvCxnSpPr>
        <xdr:cNvPr id="515" name="直線コネクタ 514"/>
        <xdr:cNvCxnSpPr/>
      </xdr:nvCxnSpPr>
      <xdr:spPr>
        <a:xfrm>
          <a:off x="13703300" y="6204481"/>
          <a:ext cx="889000" cy="29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100124</xdr:rowOff>
    </xdr:from>
    <xdr:to>
      <xdr:col>76</xdr:col>
      <xdr:colOff>165100</xdr:colOff>
      <xdr:row>37</xdr:row>
      <xdr:rowOff>30274</xdr:rowOff>
    </xdr:to>
    <xdr:sp macro="" textlink="">
      <xdr:nvSpPr>
        <xdr:cNvPr id="516" name="フローチャート: 判断 515"/>
        <xdr:cNvSpPr/>
      </xdr:nvSpPr>
      <xdr:spPr>
        <a:xfrm>
          <a:off x="14541500" y="627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46801</xdr:rowOff>
    </xdr:from>
    <xdr:ext cx="534377" cy="259045"/>
    <xdr:sp macro="" textlink="">
      <xdr:nvSpPr>
        <xdr:cNvPr id="517" name="テキスト ボックス 516"/>
        <xdr:cNvSpPr txBox="1"/>
      </xdr:nvSpPr>
      <xdr:spPr>
        <a:xfrm>
          <a:off x="14325111" y="604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32281</xdr:rowOff>
    </xdr:from>
    <xdr:to>
      <xdr:col>71</xdr:col>
      <xdr:colOff>177800</xdr:colOff>
      <xdr:row>36</xdr:row>
      <xdr:rowOff>74823</xdr:rowOff>
    </xdr:to>
    <xdr:cxnSp macro="">
      <xdr:nvCxnSpPr>
        <xdr:cNvPr id="518" name="直線コネクタ 517"/>
        <xdr:cNvCxnSpPr/>
      </xdr:nvCxnSpPr>
      <xdr:spPr>
        <a:xfrm flipV="1">
          <a:off x="12814300" y="6204481"/>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169710</xdr:rowOff>
    </xdr:from>
    <xdr:to>
      <xdr:col>72</xdr:col>
      <xdr:colOff>38100</xdr:colOff>
      <xdr:row>36</xdr:row>
      <xdr:rowOff>99860</xdr:rowOff>
    </xdr:to>
    <xdr:sp macro="" textlink="">
      <xdr:nvSpPr>
        <xdr:cNvPr id="519" name="フローチャート: 判断 518"/>
        <xdr:cNvSpPr/>
      </xdr:nvSpPr>
      <xdr:spPr>
        <a:xfrm>
          <a:off x="13652500" y="61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90987</xdr:rowOff>
    </xdr:from>
    <xdr:ext cx="534377" cy="259045"/>
    <xdr:sp macro="" textlink="">
      <xdr:nvSpPr>
        <xdr:cNvPr id="520" name="テキスト ボックス 519"/>
        <xdr:cNvSpPr txBox="1"/>
      </xdr:nvSpPr>
      <xdr:spPr>
        <a:xfrm>
          <a:off x="13436111" y="626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117909</xdr:rowOff>
    </xdr:from>
    <xdr:to>
      <xdr:col>67</xdr:col>
      <xdr:colOff>101600</xdr:colOff>
      <xdr:row>37</xdr:row>
      <xdr:rowOff>48059</xdr:rowOff>
    </xdr:to>
    <xdr:sp macro="" textlink="">
      <xdr:nvSpPr>
        <xdr:cNvPr id="521" name="フローチャート: 判断 520"/>
        <xdr:cNvSpPr/>
      </xdr:nvSpPr>
      <xdr:spPr>
        <a:xfrm>
          <a:off x="12763500" y="629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39186</xdr:rowOff>
    </xdr:from>
    <xdr:ext cx="534377" cy="259045"/>
    <xdr:sp macro="" textlink="">
      <xdr:nvSpPr>
        <xdr:cNvPr id="522" name="テキスト ボックス 521"/>
        <xdr:cNvSpPr txBox="1"/>
      </xdr:nvSpPr>
      <xdr:spPr>
        <a:xfrm>
          <a:off x="12547111"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47958</xdr:rowOff>
    </xdr:from>
    <xdr:to>
      <xdr:col>85</xdr:col>
      <xdr:colOff>177800</xdr:colOff>
      <xdr:row>37</xdr:row>
      <xdr:rowOff>149558</xdr:rowOff>
    </xdr:to>
    <xdr:sp macro="" textlink="">
      <xdr:nvSpPr>
        <xdr:cNvPr id="528" name="楕円 527"/>
        <xdr:cNvSpPr/>
      </xdr:nvSpPr>
      <xdr:spPr>
        <a:xfrm>
          <a:off x="16268700" y="63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26385</xdr:rowOff>
    </xdr:from>
    <xdr:ext cx="534377" cy="259045"/>
    <xdr:sp macro="" textlink="">
      <xdr:nvSpPr>
        <xdr:cNvPr id="529" name="消防費該当値テキスト"/>
        <xdr:cNvSpPr txBox="1"/>
      </xdr:nvSpPr>
      <xdr:spPr>
        <a:xfrm>
          <a:off x="16370300" y="637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110046</xdr:rowOff>
    </xdr:from>
    <xdr:to>
      <xdr:col>81</xdr:col>
      <xdr:colOff>101600</xdr:colOff>
      <xdr:row>37</xdr:row>
      <xdr:rowOff>40196</xdr:rowOff>
    </xdr:to>
    <xdr:sp macro="" textlink="">
      <xdr:nvSpPr>
        <xdr:cNvPr id="530" name="楕円 529"/>
        <xdr:cNvSpPr/>
      </xdr:nvSpPr>
      <xdr:spPr>
        <a:xfrm>
          <a:off x="15430500" y="62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56723</xdr:rowOff>
    </xdr:from>
    <xdr:ext cx="534377" cy="259045"/>
    <xdr:sp macro="" textlink="">
      <xdr:nvSpPr>
        <xdr:cNvPr id="531" name="テキスト ボックス 530"/>
        <xdr:cNvSpPr txBox="1"/>
      </xdr:nvSpPr>
      <xdr:spPr>
        <a:xfrm>
          <a:off x="15214111" y="60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105039</xdr:rowOff>
    </xdr:from>
    <xdr:to>
      <xdr:col>76</xdr:col>
      <xdr:colOff>165100</xdr:colOff>
      <xdr:row>38</xdr:row>
      <xdr:rowOff>35189</xdr:rowOff>
    </xdr:to>
    <xdr:sp macro="" textlink="">
      <xdr:nvSpPr>
        <xdr:cNvPr id="532" name="楕円 531"/>
        <xdr:cNvSpPr/>
      </xdr:nvSpPr>
      <xdr:spPr>
        <a:xfrm>
          <a:off x="14541500" y="64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26316</xdr:rowOff>
    </xdr:from>
    <xdr:ext cx="534377" cy="259045"/>
    <xdr:sp macro="" textlink="">
      <xdr:nvSpPr>
        <xdr:cNvPr id="533" name="テキスト ボックス 532"/>
        <xdr:cNvSpPr txBox="1"/>
      </xdr:nvSpPr>
      <xdr:spPr>
        <a:xfrm>
          <a:off x="14325111" y="654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152931</xdr:rowOff>
    </xdr:from>
    <xdr:to>
      <xdr:col>72</xdr:col>
      <xdr:colOff>38100</xdr:colOff>
      <xdr:row>36</xdr:row>
      <xdr:rowOff>83081</xdr:rowOff>
    </xdr:to>
    <xdr:sp macro="" textlink="">
      <xdr:nvSpPr>
        <xdr:cNvPr id="534" name="楕円 533"/>
        <xdr:cNvSpPr/>
      </xdr:nvSpPr>
      <xdr:spPr>
        <a:xfrm>
          <a:off x="13652500" y="615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99608</xdr:rowOff>
    </xdr:from>
    <xdr:ext cx="534377" cy="259045"/>
    <xdr:sp macro="" textlink="">
      <xdr:nvSpPr>
        <xdr:cNvPr id="535" name="テキスト ボックス 534"/>
        <xdr:cNvSpPr txBox="1"/>
      </xdr:nvSpPr>
      <xdr:spPr>
        <a:xfrm>
          <a:off x="13436111" y="592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24023</xdr:rowOff>
    </xdr:from>
    <xdr:to>
      <xdr:col>67</xdr:col>
      <xdr:colOff>101600</xdr:colOff>
      <xdr:row>36</xdr:row>
      <xdr:rowOff>125623</xdr:rowOff>
    </xdr:to>
    <xdr:sp macro="" textlink="">
      <xdr:nvSpPr>
        <xdr:cNvPr id="536" name="楕円 535"/>
        <xdr:cNvSpPr/>
      </xdr:nvSpPr>
      <xdr:spPr>
        <a:xfrm>
          <a:off x="12763500" y="619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142150</xdr:rowOff>
    </xdr:from>
    <xdr:ext cx="534377" cy="259045"/>
    <xdr:sp macro="" textlink="">
      <xdr:nvSpPr>
        <xdr:cNvPr id="537" name="テキスト ボックス 536"/>
        <xdr:cNvSpPr txBox="1"/>
      </xdr:nvSpPr>
      <xdr:spPr>
        <a:xfrm>
          <a:off x="12547111" y="597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125952</xdr:rowOff>
    </xdr:from>
    <xdr:to>
      <xdr:col>85</xdr:col>
      <xdr:colOff>126364</xdr:colOff>
      <xdr:row>57</xdr:row>
      <xdr:rowOff>157778</xdr:rowOff>
    </xdr:to>
    <xdr:cxnSp macro="">
      <xdr:nvCxnSpPr>
        <xdr:cNvPr id="559" name="直線コネクタ 558"/>
        <xdr:cNvCxnSpPr/>
      </xdr:nvCxnSpPr>
      <xdr:spPr>
        <a:xfrm flipV="1">
          <a:off x="16317595" y="8869902"/>
          <a:ext cx="1269" cy="1060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161605</xdr:rowOff>
    </xdr:from>
    <xdr:ext cx="534377" cy="259045"/>
    <xdr:sp macro="" textlink="">
      <xdr:nvSpPr>
        <xdr:cNvPr id="560" name="教育費最小値テキスト"/>
        <xdr:cNvSpPr txBox="1"/>
      </xdr:nvSpPr>
      <xdr:spPr>
        <a:xfrm>
          <a:off x="16370300" y="993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157778</xdr:rowOff>
    </xdr:from>
    <xdr:to>
      <xdr:col>86</xdr:col>
      <xdr:colOff>25400</xdr:colOff>
      <xdr:row>57</xdr:row>
      <xdr:rowOff>157778</xdr:rowOff>
    </xdr:to>
    <xdr:cxnSp macro="">
      <xdr:nvCxnSpPr>
        <xdr:cNvPr id="561" name="直線コネクタ 560"/>
        <xdr:cNvCxnSpPr/>
      </xdr:nvCxnSpPr>
      <xdr:spPr>
        <a:xfrm>
          <a:off x="16230600" y="993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72629</xdr:rowOff>
    </xdr:from>
    <xdr:ext cx="599010" cy="259045"/>
    <xdr:sp macro="" textlink="">
      <xdr:nvSpPr>
        <xdr:cNvPr id="562" name="教育費最大値テキスト"/>
        <xdr:cNvSpPr txBox="1"/>
      </xdr:nvSpPr>
      <xdr:spPr>
        <a:xfrm>
          <a:off x="16370300" y="8645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125952</xdr:rowOff>
    </xdr:from>
    <xdr:to>
      <xdr:col>86</xdr:col>
      <xdr:colOff>25400</xdr:colOff>
      <xdr:row>51</xdr:row>
      <xdr:rowOff>125952</xdr:rowOff>
    </xdr:to>
    <xdr:cxnSp macro="">
      <xdr:nvCxnSpPr>
        <xdr:cNvPr id="563" name="直線コネクタ 562"/>
        <xdr:cNvCxnSpPr/>
      </xdr:nvCxnSpPr>
      <xdr:spPr>
        <a:xfrm>
          <a:off x="16230600" y="886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37068</xdr:rowOff>
    </xdr:from>
    <xdr:to>
      <xdr:col>85</xdr:col>
      <xdr:colOff>127000</xdr:colOff>
      <xdr:row>57</xdr:row>
      <xdr:rowOff>39765</xdr:rowOff>
    </xdr:to>
    <xdr:cxnSp macro="">
      <xdr:nvCxnSpPr>
        <xdr:cNvPr id="564" name="直線コネクタ 563"/>
        <xdr:cNvCxnSpPr/>
      </xdr:nvCxnSpPr>
      <xdr:spPr>
        <a:xfrm>
          <a:off x="15481300" y="9809718"/>
          <a:ext cx="8382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130884</xdr:rowOff>
    </xdr:from>
    <xdr:ext cx="534377" cy="259045"/>
    <xdr:sp macro="" textlink="">
      <xdr:nvSpPr>
        <xdr:cNvPr id="565" name="教育費平均値テキスト"/>
        <xdr:cNvSpPr txBox="1"/>
      </xdr:nvSpPr>
      <xdr:spPr>
        <a:xfrm>
          <a:off x="16370300" y="9560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108007</xdr:rowOff>
    </xdr:from>
    <xdr:to>
      <xdr:col>85</xdr:col>
      <xdr:colOff>177800</xdr:colOff>
      <xdr:row>57</xdr:row>
      <xdr:rowOff>38157</xdr:rowOff>
    </xdr:to>
    <xdr:sp macro="" textlink="">
      <xdr:nvSpPr>
        <xdr:cNvPr id="566" name="フローチャート: 判断 565"/>
        <xdr:cNvSpPr/>
      </xdr:nvSpPr>
      <xdr:spPr>
        <a:xfrm>
          <a:off x="16268700" y="970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37068</xdr:rowOff>
    </xdr:from>
    <xdr:to>
      <xdr:col>81</xdr:col>
      <xdr:colOff>50800</xdr:colOff>
      <xdr:row>57</xdr:row>
      <xdr:rowOff>39381</xdr:rowOff>
    </xdr:to>
    <xdr:cxnSp macro="">
      <xdr:nvCxnSpPr>
        <xdr:cNvPr id="567" name="直線コネクタ 566"/>
        <xdr:cNvCxnSpPr/>
      </xdr:nvCxnSpPr>
      <xdr:spPr>
        <a:xfrm flipV="1">
          <a:off x="14592300" y="9809718"/>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113182</xdr:rowOff>
    </xdr:from>
    <xdr:to>
      <xdr:col>81</xdr:col>
      <xdr:colOff>101600</xdr:colOff>
      <xdr:row>57</xdr:row>
      <xdr:rowOff>43332</xdr:rowOff>
    </xdr:to>
    <xdr:sp macro="" textlink="">
      <xdr:nvSpPr>
        <xdr:cNvPr id="568" name="フローチャート: 判断 567"/>
        <xdr:cNvSpPr/>
      </xdr:nvSpPr>
      <xdr:spPr>
        <a:xfrm>
          <a:off x="15430500" y="971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59859</xdr:rowOff>
    </xdr:from>
    <xdr:ext cx="534377" cy="259045"/>
    <xdr:sp macro="" textlink="">
      <xdr:nvSpPr>
        <xdr:cNvPr id="569" name="テキスト ボックス 568"/>
        <xdr:cNvSpPr txBox="1"/>
      </xdr:nvSpPr>
      <xdr:spPr>
        <a:xfrm>
          <a:off x="15214111" y="94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140432</xdr:rowOff>
    </xdr:from>
    <xdr:to>
      <xdr:col>76</xdr:col>
      <xdr:colOff>114300</xdr:colOff>
      <xdr:row>57</xdr:row>
      <xdr:rowOff>39381</xdr:rowOff>
    </xdr:to>
    <xdr:cxnSp macro="">
      <xdr:nvCxnSpPr>
        <xdr:cNvPr id="570" name="直線コネクタ 569"/>
        <xdr:cNvCxnSpPr/>
      </xdr:nvCxnSpPr>
      <xdr:spPr>
        <a:xfrm>
          <a:off x="13703300" y="9741632"/>
          <a:ext cx="889000" cy="7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124872</xdr:rowOff>
    </xdr:from>
    <xdr:to>
      <xdr:col>76</xdr:col>
      <xdr:colOff>165100</xdr:colOff>
      <xdr:row>57</xdr:row>
      <xdr:rowOff>55022</xdr:rowOff>
    </xdr:to>
    <xdr:sp macro="" textlink="">
      <xdr:nvSpPr>
        <xdr:cNvPr id="571" name="フローチャート: 判断 570"/>
        <xdr:cNvSpPr/>
      </xdr:nvSpPr>
      <xdr:spPr>
        <a:xfrm>
          <a:off x="14541500" y="97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71549</xdr:rowOff>
    </xdr:from>
    <xdr:ext cx="534377" cy="259045"/>
    <xdr:sp macro="" textlink="">
      <xdr:nvSpPr>
        <xdr:cNvPr id="572" name="テキスト ボックス 571"/>
        <xdr:cNvSpPr txBox="1"/>
      </xdr:nvSpPr>
      <xdr:spPr>
        <a:xfrm>
          <a:off x="14325111" y="950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60298</xdr:rowOff>
    </xdr:from>
    <xdr:to>
      <xdr:col>71</xdr:col>
      <xdr:colOff>177800</xdr:colOff>
      <xdr:row>56</xdr:row>
      <xdr:rowOff>140432</xdr:rowOff>
    </xdr:to>
    <xdr:cxnSp macro="">
      <xdr:nvCxnSpPr>
        <xdr:cNvPr id="573" name="直線コネクタ 572"/>
        <xdr:cNvCxnSpPr/>
      </xdr:nvCxnSpPr>
      <xdr:spPr>
        <a:xfrm>
          <a:off x="12814300" y="9318598"/>
          <a:ext cx="889000" cy="42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113099</xdr:rowOff>
    </xdr:from>
    <xdr:to>
      <xdr:col>72</xdr:col>
      <xdr:colOff>38100</xdr:colOff>
      <xdr:row>57</xdr:row>
      <xdr:rowOff>43249</xdr:rowOff>
    </xdr:to>
    <xdr:sp macro="" textlink="">
      <xdr:nvSpPr>
        <xdr:cNvPr id="574" name="フローチャート: 判断 573"/>
        <xdr:cNvSpPr/>
      </xdr:nvSpPr>
      <xdr:spPr>
        <a:xfrm>
          <a:off x="13652500" y="971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34376</xdr:rowOff>
    </xdr:from>
    <xdr:ext cx="534377" cy="259045"/>
    <xdr:sp macro="" textlink="">
      <xdr:nvSpPr>
        <xdr:cNvPr id="575" name="テキスト ボックス 574"/>
        <xdr:cNvSpPr txBox="1"/>
      </xdr:nvSpPr>
      <xdr:spPr>
        <a:xfrm>
          <a:off x="13436111" y="980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90377</xdr:rowOff>
    </xdr:from>
    <xdr:to>
      <xdr:col>67</xdr:col>
      <xdr:colOff>101600</xdr:colOff>
      <xdr:row>57</xdr:row>
      <xdr:rowOff>20527</xdr:rowOff>
    </xdr:to>
    <xdr:sp macro="" textlink="">
      <xdr:nvSpPr>
        <xdr:cNvPr id="576" name="フローチャート: 判断 575"/>
        <xdr:cNvSpPr/>
      </xdr:nvSpPr>
      <xdr:spPr>
        <a:xfrm>
          <a:off x="12763500" y="969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11654</xdr:rowOff>
    </xdr:from>
    <xdr:ext cx="534377" cy="259045"/>
    <xdr:sp macro="" textlink="">
      <xdr:nvSpPr>
        <xdr:cNvPr id="577" name="テキスト ボックス 576"/>
        <xdr:cNvSpPr txBox="1"/>
      </xdr:nvSpPr>
      <xdr:spPr>
        <a:xfrm>
          <a:off x="12547111" y="978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160415</xdr:rowOff>
    </xdr:from>
    <xdr:to>
      <xdr:col>85</xdr:col>
      <xdr:colOff>177800</xdr:colOff>
      <xdr:row>57</xdr:row>
      <xdr:rowOff>90565</xdr:rowOff>
    </xdr:to>
    <xdr:sp macro="" textlink="">
      <xdr:nvSpPr>
        <xdr:cNvPr id="583" name="楕円 582"/>
        <xdr:cNvSpPr/>
      </xdr:nvSpPr>
      <xdr:spPr>
        <a:xfrm>
          <a:off x="16268700" y="976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86433</xdr:rowOff>
    </xdr:from>
    <xdr:ext cx="534377" cy="259045"/>
    <xdr:sp macro="" textlink="">
      <xdr:nvSpPr>
        <xdr:cNvPr id="584" name="教育費該当値テキスト"/>
        <xdr:cNvSpPr txBox="1"/>
      </xdr:nvSpPr>
      <xdr:spPr>
        <a:xfrm>
          <a:off x="16370300" y="968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157718</xdr:rowOff>
    </xdr:from>
    <xdr:to>
      <xdr:col>81</xdr:col>
      <xdr:colOff>101600</xdr:colOff>
      <xdr:row>57</xdr:row>
      <xdr:rowOff>87868</xdr:rowOff>
    </xdr:to>
    <xdr:sp macro="" textlink="">
      <xdr:nvSpPr>
        <xdr:cNvPr id="585" name="楕円 584"/>
        <xdr:cNvSpPr/>
      </xdr:nvSpPr>
      <xdr:spPr>
        <a:xfrm>
          <a:off x="15430500" y="97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78995</xdr:rowOff>
    </xdr:from>
    <xdr:ext cx="534377" cy="259045"/>
    <xdr:sp macro="" textlink="">
      <xdr:nvSpPr>
        <xdr:cNvPr id="586" name="テキスト ボックス 585"/>
        <xdr:cNvSpPr txBox="1"/>
      </xdr:nvSpPr>
      <xdr:spPr>
        <a:xfrm>
          <a:off x="15214111" y="985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160031</xdr:rowOff>
    </xdr:from>
    <xdr:to>
      <xdr:col>76</xdr:col>
      <xdr:colOff>165100</xdr:colOff>
      <xdr:row>57</xdr:row>
      <xdr:rowOff>90181</xdr:rowOff>
    </xdr:to>
    <xdr:sp macro="" textlink="">
      <xdr:nvSpPr>
        <xdr:cNvPr id="587" name="楕円 586"/>
        <xdr:cNvSpPr/>
      </xdr:nvSpPr>
      <xdr:spPr>
        <a:xfrm>
          <a:off x="14541500" y="97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81308</xdr:rowOff>
    </xdr:from>
    <xdr:ext cx="534377" cy="259045"/>
    <xdr:sp macro="" textlink="">
      <xdr:nvSpPr>
        <xdr:cNvPr id="588" name="テキスト ボックス 587"/>
        <xdr:cNvSpPr txBox="1"/>
      </xdr:nvSpPr>
      <xdr:spPr>
        <a:xfrm>
          <a:off x="14325111" y="985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89632</xdr:rowOff>
    </xdr:from>
    <xdr:to>
      <xdr:col>72</xdr:col>
      <xdr:colOff>38100</xdr:colOff>
      <xdr:row>57</xdr:row>
      <xdr:rowOff>19782</xdr:rowOff>
    </xdr:to>
    <xdr:sp macro="" textlink="">
      <xdr:nvSpPr>
        <xdr:cNvPr id="589" name="楕円 588"/>
        <xdr:cNvSpPr/>
      </xdr:nvSpPr>
      <xdr:spPr>
        <a:xfrm>
          <a:off x="13652500" y="969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36309</xdr:rowOff>
    </xdr:from>
    <xdr:ext cx="534377" cy="259045"/>
    <xdr:sp macro="" textlink="">
      <xdr:nvSpPr>
        <xdr:cNvPr id="590" name="テキスト ボックス 589"/>
        <xdr:cNvSpPr txBox="1"/>
      </xdr:nvSpPr>
      <xdr:spPr>
        <a:xfrm>
          <a:off x="13436111" y="946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9498</xdr:rowOff>
    </xdr:from>
    <xdr:to>
      <xdr:col>67</xdr:col>
      <xdr:colOff>101600</xdr:colOff>
      <xdr:row>54</xdr:row>
      <xdr:rowOff>111098</xdr:rowOff>
    </xdr:to>
    <xdr:sp macro="" textlink="">
      <xdr:nvSpPr>
        <xdr:cNvPr id="591" name="楕円 590"/>
        <xdr:cNvSpPr/>
      </xdr:nvSpPr>
      <xdr:spPr>
        <a:xfrm>
          <a:off x="12763500" y="926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127625</xdr:rowOff>
    </xdr:from>
    <xdr:ext cx="599010" cy="259045"/>
    <xdr:sp macro="" textlink="">
      <xdr:nvSpPr>
        <xdr:cNvPr id="592" name="テキスト ボックス 591"/>
        <xdr:cNvSpPr txBox="1"/>
      </xdr:nvSpPr>
      <xdr:spPr>
        <a:xfrm>
          <a:off x="12514795" y="904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160198</xdr:rowOff>
    </xdr:from>
    <xdr:to>
      <xdr:col>85</xdr:col>
      <xdr:colOff>126364</xdr:colOff>
      <xdr:row>79</xdr:row>
      <xdr:rowOff>44450</xdr:rowOff>
    </xdr:to>
    <xdr:cxnSp macro="">
      <xdr:nvCxnSpPr>
        <xdr:cNvPr id="616" name="直線コネクタ 615"/>
        <xdr:cNvCxnSpPr/>
      </xdr:nvCxnSpPr>
      <xdr:spPr>
        <a:xfrm flipV="1">
          <a:off x="16317595" y="11990248"/>
          <a:ext cx="1269" cy="1598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7"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8" name="直線コネクタ 61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106875</xdr:rowOff>
    </xdr:from>
    <xdr:ext cx="534377" cy="259045"/>
    <xdr:sp macro="" textlink="">
      <xdr:nvSpPr>
        <xdr:cNvPr id="619" name="災害復旧費最大値テキスト"/>
        <xdr:cNvSpPr txBox="1"/>
      </xdr:nvSpPr>
      <xdr:spPr>
        <a:xfrm>
          <a:off x="16370300" y="1176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160198</xdr:rowOff>
    </xdr:from>
    <xdr:to>
      <xdr:col>86</xdr:col>
      <xdr:colOff>25400</xdr:colOff>
      <xdr:row>69</xdr:row>
      <xdr:rowOff>160198</xdr:rowOff>
    </xdr:to>
    <xdr:cxnSp macro="">
      <xdr:nvCxnSpPr>
        <xdr:cNvPr id="620" name="直線コネクタ 619"/>
        <xdr:cNvCxnSpPr/>
      </xdr:nvCxnSpPr>
      <xdr:spPr>
        <a:xfrm>
          <a:off x="16230600" y="11990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1" name="直線コネクタ 620"/>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118806</xdr:rowOff>
    </xdr:from>
    <xdr:ext cx="534377" cy="259045"/>
    <xdr:sp macro="" textlink="">
      <xdr:nvSpPr>
        <xdr:cNvPr id="622" name="災害復旧費平均値テキスト"/>
        <xdr:cNvSpPr txBox="1"/>
      </xdr:nvSpPr>
      <xdr:spPr>
        <a:xfrm>
          <a:off x="16370300" y="1314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95929</xdr:rowOff>
    </xdr:from>
    <xdr:to>
      <xdr:col>85</xdr:col>
      <xdr:colOff>177800</xdr:colOff>
      <xdr:row>78</xdr:row>
      <xdr:rowOff>26079</xdr:rowOff>
    </xdr:to>
    <xdr:sp macro="" textlink="">
      <xdr:nvSpPr>
        <xdr:cNvPr id="623" name="フローチャート: 判断 622"/>
        <xdr:cNvSpPr/>
      </xdr:nvSpPr>
      <xdr:spPr>
        <a:xfrm>
          <a:off x="16268700" y="1329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24" name="直線コネクタ 623"/>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129457</xdr:rowOff>
    </xdr:from>
    <xdr:to>
      <xdr:col>81</xdr:col>
      <xdr:colOff>101600</xdr:colOff>
      <xdr:row>78</xdr:row>
      <xdr:rowOff>59607</xdr:rowOff>
    </xdr:to>
    <xdr:sp macro="" textlink="">
      <xdr:nvSpPr>
        <xdr:cNvPr id="625" name="フローチャート: 判断 624"/>
        <xdr:cNvSpPr/>
      </xdr:nvSpPr>
      <xdr:spPr>
        <a:xfrm>
          <a:off x="15430500" y="1333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76134</xdr:rowOff>
    </xdr:from>
    <xdr:ext cx="534377" cy="259045"/>
    <xdr:sp macro="" textlink="">
      <xdr:nvSpPr>
        <xdr:cNvPr id="626" name="テキスト ボックス 625"/>
        <xdr:cNvSpPr txBox="1"/>
      </xdr:nvSpPr>
      <xdr:spPr>
        <a:xfrm>
          <a:off x="15214111" y="1310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27" name="直線コネクタ 626"/>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91053</xdr:rowOff>
    </xdr:from>
    <xdr:to>
      <xdr:col>76</xdr:col>
      <xdr:colOff>165100</xdr:colOff>
      <xdr:row>78</xdr:row>
      <xdr:rowOff>21203</xdr:rowOff>
    </xdr:to>
    <xdr:sp macro="" textlink="">
      <xdr:nvSpPr>
        <xdr:cNvPr id="628" name="フローチャート: 判断 627"/>
        <xdr:cNvSpPr/>
      </xdr:nvSpPr>
      <xdr:spPr>
        <a:xfrm>
          <a:off x="14541500" y="13292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37730</xdr:rowOff>
    </xdr:from>
    <xdr:ext cx="534377" cy="259045"/>
    <xdr:sp macro="" textlink="">
      <xdr:nvSpPr>
        <xdr:cNvPr id="629" name="テキスト ボックス 628"/>
        <xdr:cNvSpPr txBox="1"/>
      </xdr:nvSpPr>
      <xdr:spPr>
        <a:xfrm>
          <a:off x="14325111" y="1306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13875</xdr:rowOff>
    </xdr:from>
    <xdr:to>
      <xdr:col>71</xdr:col>
      <xdr:colOff>177800</xdr:colOff>
      <xdr:row>79</xdr:row>
      <xdr:rowOff>44450</xdr:rowOff>
    </xdr:to>
    <xdr:cxnSp macro="">
      <xdr:nvCxnSpPr>
        <xdr:cNvPr id="630" name="直線コネクタ 629"/>
        <xdr:cNvCxnSpPr/>
      </xdr:nvCxnSpPr>
      <xdr:spPr>
        <a:xfrm>
          <a:off x="12814300" y="13558425"/>
          <a:ext cx="889000" cy="3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152679</xdr:rowOff>
    </xdr:from>
    <xdr:to>
      <xdr:col>72</xdr:col>
      <xdr:colOff>38100</xdr:colOff>
      <xdr:row>78</xdr:row>
      <xdr:rowOff>82829</xdr:rowOff>
    </xdr:to>
    <xdr:sp macro="" textlink="">
      <xdr:nvSpPr>
        <xdr:cNvPr id="631" name="フローチャート: 判断 630"/>
        <xdr:cNvSpPr/>
      </xdr:nvSpPr>
      <xdr:spPr>
        <a:xfrm>
          <a:off x="13652500" y="1335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99356</xdr:rowOff>
    </xdr:from>
    <xdr:ext cx="469744" cy="259045"/>
    <xdr:sp macro="" textlink="">
      <xdr:nvSpPr>
        <xdr:cNvPr id="632" name="テキスト ボックス 631"/>
        <xdr:cNvSpPr txBox="1"/>
      </xdr:nvSpPr>
      <xdr:spPr>
        <a:xfrm>
          <a:off x="13468428" y="131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102273</xdr:rowOff>
    </xdr:from>
    <xdr:to>
      <xdr:col>67</xdr:col>
      <xdr:colOff>101600</xdr:colOff>
      <xdr:row>78</xdr:row>
      <xdr:rowOff>32423</xdr:rowOff>
    </xdr:to>
    <xdr:sp macro="" textlink="">
      <xdr:nvSpPr>
        <xdr:cNvPr id="633" name="フローチャート: 判断 632"/>
        <xdr:cNvSpPr/>
      </xdr:nvSpPr>
      <xdr:spPr>
        <a:xfrm>
          <a:off x="12763500" y="1330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48950</xdr:rowOff>
    </xdr:from>
    <xdr:ext cx="534377" cy="259045"/>
    <xdr:sp macro="" textlink="">
      <xdr:nvSpPr>
        <xdr:cNvPr id="634" name="テキスト ボックス 633"/>
        <xdr:cNvSpPr txBox="1"/>
      </xdr:nvSpPr>
      <xdr:spPr>
        <a:xfrm>
          <a:off x="12547111" y="1307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0" name="楕円 639"/>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1"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2" name="楕円 641"/>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3" name="テキスト ボックス 642"/>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4" name="楕円 643"/>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45" name="テキスト ボックス 644"/>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6" name="楕円 645"/>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47" name="テキスト ボックス 646"/>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134525</xdr:rowOff>
    </xdr:from>
    <xdr:to>
      <xdr:col>67</xdr:col>
      <xdr:colOff>101600</xdr:colOff>
      <xdr:row>79</xdr:row>
      <xdr:rowOff>64675</xdr:rowOff>
    </xdr:to>
    <xdr:sp macro="" textlink="">
      <xdr:nvSpPr>
        <xdr:cNvPr id="648" name="楕円 647"/>
        <xdr:cNvSpPr/>
      </xdr:nvSpPr>
      <xdr:spPr>
        <a:xfrm>
          <a:off x="12763500" y="135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55802</xdr:rowOff>
    </xdr:from>
    <xdr:ext cx="469744" cy="259045"/>
    <xdr:sp macro="" textlink="">
      <xdr:nvSpPr>
        <xdr:cNvPr id="649" name="テキスト ボックス 648"/>
        <xdr:cNvSpPr txBox="1"/>
      </xdr:nvSpPr>
      <xdr:spPr>
        <a:xfrm>
          <a:off x="12579428" y="1360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73557</xdr:rowOff>
    </xdr:from>
    <xdr:to>
      <xdr:col>85</xdr:col>
      <xdr:colOff>126364</xdr:colOff>
      <xdr:row>98</xdr:row>
      <xdr:rowOff>99251</xdr:rowOff>
    </xdr:to>
    <xdr:cxnSp macro="">
      <xdr:nvCxnSpPr>
        <xdr:cNvPr id="671" name="直線コネクタ 670"/>
        <xdr:cNvCxnSpPr/>
      </xdr:nvCxnSpPr>
      <xdr:spPr>
        <a:xfrm flipV="1">
          <a:off x="16317595" y="15675507"/>
          <a:ext cx="1269" cy="1225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103078</xdr:rowOff>
    </xdr:from>
    <xdr:ext cx="469744" cy="259045"/>
    <xdr:sp macro="" textlink="">
      <xdr:nvSpPr>
        <xdr:cNvPr id="672" name="公債費最小値テキスト"/>
        <xdr:cNvSpPr txBox="1"/>
      </xdr:nvSpPr>
      <xdr:spPr>
        <a:xfrm>
          <a:off x="16370300" y="1690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99251</xdr:rowOff>
    </xdr:from>
    <xdr:to>
      <xdr:col>86</xdr:col>
      <xdr:colOff>25400</xdr:colOff>
      <xdr:row>98</xdr:row>
      <xdr:rowOff>99251</xdr:rowOff>
    </xdr:to>
    <xdr:cxnSp macro="">
      <xdr:nvCxnSpPr>
        <xdr:cNvPr id="673" name="直線コネクタ 672"/>
        <xdr:cNvCxnSpPr/>
      </xdr:nvCxnSpPr>
      <xdr:spPr>
        <a:xfrm>
          <a:off x="16230600" y="1690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20234</xdr:rowOff>
    </xdr:from>
    <xdr:ext cx="599010" cy="259045"/>
    <xdr:sp macro="" textlink="">
      <xdr:nvSpPr>
        <xdr:cNvPr id="674" name="公債費最大値テキスト"/>
        <xdr:cNvSpPr txBox="1"/>
      </xdr:nvSpPr>
      <xdr:spPr>
        <a:xfrm>
          <a:off x="16370300" y="1545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276,967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73557</xdr:rowOff>
    </xdr:from>
    <xdr:to>
      <xdr:col>86</xdr:col>
      <xdr:colOff>25400</xdr:colOff>
      <xdr:row>91</xdr:row>
      <xdr:rowOff>73557</xdr:rowOff>
    </xdr:to>
    <xdr:cxnSp macro="">
      <xdr:nvCxnSpPr>
        <xdr:cNvPr id="675" name="直線コネクタ 674"/>
        <xdr:cNvCxnSpPr/>
      </xdr:nvCxnSpPr>
      <xdr:spPr>
        <a:xfrm>
          <a:off x="16230600" y="15675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57958</xdr:rowOff>
    </xdr:from>
    <xdr:to>
      <xdr:col>85</xdr:col>
      <xdr:colOff>127000</xdr:colOff>
      <xdr:row>96</xdr:row>
      <xdr:rowOff>71394</xdr:rowOff>
    </xdr:to>
    <xdr:cxnSp macro="">
      <xdr:nvCxnSpPr>
        <xdr:cNvPr id="676" name="直線コネクタ 675"/>
        <xdr:cNvCxnSpPr/>
      </xdr:nvCxnSpPr>
      <xdr:spPr>
        <a:xfrm flipV="1">
          <a:off x="15481300" y="16517158"/>
          <a:ext cx="8382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67299</xdr:rowOff>
    </xdr:from>
    <xdr:ext cx="534377" cy="259045"/>
    <xdr:sp macro="" textlink="">
      <xdr:nvSpPr>
        <xdr:cNvPr id="677" name="公債費平均値テキスト"/>
        <xdr:cNvSpPr txBox="1"/>
      </xdr:nvSpPr>
      <xdr:spPr>
        <a:xfrm>
          <a:off x="16370300" y="16526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88872</xdr:rowOff>
    </xdr:from>
    <xdr:to>
      <xdr:col>85</xdr:col>
      <xdr:colOff>177800</xdr:colOff>
      <xdr:row>97</xdr:row>
      <xdr:rowOff>19022</xdr:rowOff>
    </xdr:to>
    <xdr:sp macro="" textlink="">
      <xdr:nvSpPr>
        <xdr:cNvPr id="678" name="フローチャート: 判断 677"/>
        <xdr:cNvSpPr/>
      </xdr:nvSpPr>
      <xdr:spPr>
        <a:xfrm>
          <a:off x="162687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71394</xdr:rowOff>
    </xdr:from>
    <xdr:to>
      <xdr:col>81</xdr:col>
      <xdr:colOff>50800</xdr:colOff>
      <xdr:row>96</xdr:row>
      <xdr:rowOff>76109</xdr:rowOff>
    </xdr:to>
    <xdr:cxnSp macro="">
      <xdr:nvCxnSpPr>
        <xdr:cNvPr id="679" name="直線コネクタ 678"/>
        <xdr:cNvCxnSpPr/>
      </xdr:nvCxnSpPr>
      <xdr:spPr>
        <a:xfrm flipV="1">
          <a:off x="14592300" y="16530594"/>
          <a:ext cx="889000" cy="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88081</xdr:rowOff>
    </xdr:from>
    <xdr:to>
      <xdr:col>81</xdr:col>
      <xdr:colOff>101600</xdr:colOff>
      <xdr:row>97</xdr:row>
      <xdr:rowOff>18231</xdr:rowOff>
    </xdr:to>
    <xdr:sp macro="" textlink="">
      <xdr:nvSpPr>
        <xdr:cNvPr id="680" name="フローチャート: 判断 679"/>
        <xdr:cNvSpPr/>
      </xdr:nvSpPr>
      <xdr:spPr>
        <a:xfrm>
          <a:off x="15430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9358</xdr:rowOff>
    </xdr:from>
    <xdr:ext cx="534377" cy="259045"/>
    <xdr:sp macro="" textlink="">
      <xdr:nvSpPr>
        <xdr:cNvPr id="681" name="テキスト ボックス 680"/>
        <xdr:cNvSpPr txBox="1"/>
      </xdr:nvSpPr>
      <xdr:spPr>
        <a:xfrm>
          <a:off x="15214111" y="1664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65246</xdr:rowOff>
    </xdr:from>
    <xdr:to>
      <xdr:col>76</xdr:col>
      <xdr:colOff>114300</xdr:colOff>
      <xdr:row>96</xdr:row>
      <xdr:rowOff>76109</xdr:rowOff>
    </xdr:to>
    <xdr:cxnSp macro="">
      <xdr:nvCxnSpPr>
        <xdr:cNvPr id="682" name="直線コネクタ 681"/>
        <xdr:cNvCxnSpPr/>
      </xdr:nvCxnSpPr>
      <xdr:spPr>
        <a:xfrm>
          <a:off x="13703300" y="16524446"/>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102904</xdr:rowOff>
    </xdr:from>
    <xdr:to>
      <xdr:col>76</xdr:col>
      <xdr:colOff>165100</xdr:colOff>
      <xdr:row>97</xdr:row>
      <xdr:rowOff>33054</xdr:rowOff>
    </xdr:to>
    <xdr:sp macro="" textlink="">
      <xdr:nvSpPr>
        <xdr:cNvPr id="683" name="フローチャート: 判断 682"/>
        <xdr:cNvSpPr/>
      </xdr:nvSpPr>
      <xdr:spPr>
        <a:xfrm>
          <a:off x="14541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24181</xdr:rowOff>
    </xdr:from>
    <xdr:ext cx="534377" cy="259045"/>
    <xdr:sp macro="" textlink="">
      <xdr:nvSpPr>
        <xdr:cNvPr id="684" name="テキスト ボックス 683"/>
        <xdr:cNvSpPr txBox="1"/>
      </xdr:nvSpPr>
      <xdr:spPr>
        <a:xfrm>
          <a:off x="14325111" y="166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65246</xdr:rowOff>
    </xdr:from>
    <xdr:to>
      <xdr:col>71</xdr:col>
      <xdr:colOff>177800</xdr:colOff>
      <xdr:row>96</xdr:row>
      <xdr:rowOff>65711</xdr:rowOff>
    </xdr:to>
    <xdr:cxnSp macro="">
      <xdr:nvCxnSpPr>
        <xdr:cNvPr id="685" name="直線コネクタ 684"/>
        <xdr:cNvCxnSpPr/>
      </xdr:nvCxnSpPr>
      <xdr:spPr>
        <a:xfrm flipV="1">
          <a:off x="12814300" y="16524446"/>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122816</xdr:rowOff>
    </xdr:from>
    <xdr:to>
      <xdr:col>72</xdr:col>
      <xdr:colOff>38100</xdr:colOff>
      <xdr:row>97</xdr:row>
      <xdr:rowOff>52966</xdr:rowOff>
    </xdr:to>
    <xdr:sp macro="" textlink="">
      <xdr:nvSpPr>
        <xdr:cNvPr id="686" name="フローチャート: 判断 685"/>
        <xdr:cNvSpPr/>
      </xdr:nvSpPr>
      <xdr:spPr>
        <a:xfrm>
          <a:off x="13652500" y="165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44093</xdr:rowOff>
    </xdr:from>
    <xdr:ext cx="534377" cy="259045"/>
    <xdr:sp macro="" textlink="">
      <xdr:nvSpPr>
        <xdr:cNvPr id="687" name="テキスト ボックス 686"/>
        <xdr:cNvSpPr txBox="1"/>
      </xdr:nvSpPr>
      <xdr:spPr>
        <a:xfrm>
          <a:off x="13436111" y="166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106352</xdr:rowOff>
    </xdr:from>
    <xdr:to>
      <xdr:col>67</xdr:col>
      <xdr:colOff>101600</xdr:colOff>
      <xdr:row>97</xdr:row>
      <xdr:rowOff>36502</xdr:rowOff>
    </xdr:to>
    <xdr:sp macro="" textlink="">
      <xdr:nvSpPr>
        <xdr:cNvPr id="688" name="フローチャート: 判断 687"/>
        <xdr:cNvSpPr/>
      </xdr:nvSpPr>
      <xdr:spPr>
        <a:xfrm>
          <a:off x="127635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27629</xdr:rowOff>
    </xdr:from>
    <xdr:ext cx="534377" cy="259045"/>
    <xdr:sp macro="" textlink="">
      <xdr:nvSpPr>
        <xdr:cNvPr id="689" name="テキスト ボックス 688"/>
        <xdr:cNvSpPr txBox="1"/>
      </xdr:nvSpPr>
      <xdr:spPr>
        <a:xfrm>
          <a:off x="12547111" y="166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7158</xdr:rowOff>
    </xdr:from>
    <xdr:to>
      <xdr:col>85</xdr:col>
      <xdr:colOff>177800</xdr:colOff>
      <xdr:row>96</xdr:row>
      <xdr:rowOff>108758</xdr:rowOff>
    </xdr:to>
    <xdr:sp macro="" textlink="">
      <xdr:nvSpPr>
        <xdr:cNvPr id="695" name="楕円 694"/>
        <xdr:cNvSpPr/>
      </xdr:nvSpPr>
      <xdr:spPr>
        <a:xfrm>
          <a:off x="16268700" y="164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30035</xdr:rowOff>
    </xdr:from>
    <xdr:ext cx="534377" cy="259045"/>
    <xdr:sp macro="" textlink="">
      <xdr:nvSpPr>
        <xdr:cNvPr id="696" name="公債費該当値テキスト"/>
        <xdr:cNvSpPr txBox="1"/>
      </xdr:nvSpPr>
      <xdr:spPr>
        <a:xfrm>
          <a:off x="16370300" y="1631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20594</xdr:rowOff>
    </xdr:from>
    <xdr:to>
      <xdr:col>81</xdr:col>
      <xdr:colOff>101600</xdr:colOff>
      <xdr:row>96</xdr:row>
      <xdr:rowOff>122194</xdr:rowOff>
    </xdr:to>
    <xdr:sp macro="" textlink="">
      <xdr:nvSpPr>
        <xdr:cNvPr id="697" name="楕円 696"/>
        <xdr:cNvSpPr/>
      </xdr:nvSpPr>
      <xdr:spPr>
        <a:xfrm>
          <a:off x="15430500" y="1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138721</xdr:rowOff>
    </xdr:from>
    <xdr:ext cx="534377" cy="259045"/>
    <xdr:sp macro="" textlink="">
      <xdr:nvSpPr>
        <xdr:cNvPr id="698" name="テキスト ボックス 697"/>
        <xdr:cNvSpPr txBox="1"/>
      </xdr:nvSpPr>
      <xdr:spPr>
        <a:xfrm>
          <a:off x="15214111" y="162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25309</xdr:rowOff>
    </xdr:from>
    <xdr:to>
      <xdr:col>76</xdr:col>
      <xdr:colOff>165100</xdr:colOff>
      <xdr:row>96</xdr:row>
      <xdr:rowOff>126909</xdr:rowOff>
    </xdr:to>
    <xdr:sp macro="" textlink="">
      <xdr:nvSpPr>
        <xdr:cNvPr id="699" name="楕円 698"/>
        <xdr:cNvSpPr/>
      </xdr:nvSpPr>
      <xdr:spPr>
        <a:xfrm>
          <a:off x="14541500" y="164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143436</xdr:rowOff>
    </xdr:from>
    <xdr:ext cx="534377" cy="259045"/>
    <xdr:sp macro="" textlink="">
      <xdr:nvSpPr>
        <xdr:cNvPr id="700" name="テキスト ボックス 699"/>
        <xdr:cNvSpPr txBox="1"/>
      </xdr:nvSpPr>
      <xdr:spPr>
        <a:xfrm>
          <a:off x="14325111" y="1625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14446</xdr:rowOff>
    </xdr:from>
    <xdr:to>
      <xdr:col>72</xdr:col>
      <xdr:colOff>38100</xdr:colOff>
      <xdr:row>96</xdr:row>
      <xdr:rowOff>116046</xdr:rowOff>
    </xdr:to>
    <xdr:sp macro="" textlink="">
      <xdr:nvSpPr>
        <xdr:cNvPr id="701" name="楕円 700"/>
        <xdr:cNvSpPr/>
      </xdr:nvSpPr>
      <xdr:spPr>
        <a:xfrm>
          <a:off x="13652500" y="164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132573</xdr:rowOff>
    </xdr:from>
    <xdr:ext cx="534377" cy="259045"/>
    <xdr:sp macro="" textlink="">
      <xdr:nvSpPr>
        <xdr:cNvPr id="702" name="テキスト ボックス 701"/>
        <xdr:cNvSpPr txBox="1"/>
      </xdr:nvSpPr>
      <xdr:spPr>
        <a:xfrm>
          <a:off x="13436111" y="1624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14911</xdr:rowOff>
    </xdr:from>
    <xdr:to>
      <xdr:col>67</xdr:col>
      <xdr:colOff>101600</xdr:colOff>
      <xdr:row>96</xdr:row>
      <xdr:rowOff>116511</xdr:rowOff>
    </xdr:to>
    <xdr:sp macro="" textlink="">
      <xdr:nvSpPr>
        <xdr:cNvPr id="703" name="楕円 702"/>
        <xdr:cNvSpPr/>
      </xdr:nvSpPr>
      <xdr:spPr>
        <a:xfrm>
          <a:off x="12763500" y="1647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133038</xdr:rowOff>
    </xdr:from>
    <xdr:ext cx="534377" cy="259045"/>
    <xdr:sp macro="" textlink="">
      <xdr:nvSpPr>
        <xdr:cNvPr id="704" name="テキスト ボックス 703"/>
        <xdr:cNvSpPr txBox="1"/>
      </xdr:nvSpPr>
      <xdr:spPr>
        <a:xfrm>
          <a:off x="12547111" y="1624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8" name="テキスト ボックス 717"/>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0" name="テキスト ボックス 71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2" name="テキスト ボックス 721"/>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116459</xdr:rowOff>
    </xdr:from>
    <xdr:to>
      <xdr:col>116</xdr:col>
      <xdr:colOff>62864</xdr:colOff>
      <xdr:row>39</xdr:row>
      <xdr:rowOff>44450</xdr:rowOff>
    </xdr:to>
    <xdr:cxnSp macro="">
      <xdr:nvCxnSpPr>
        <xdr:cNvPr id="728" name="直線コネクタ 727"/>
        <xdr:cNvCxnSpPr/>
      </xdr:nvCxnSpPr>
      <xdr:spPr>
        <a:xfrm flipV="1">
          <a:off x="22159595" y="5431409"/>
          <a:ext cx="1269"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53865</xdr:rowOff>
    </xdr:from>
    <xdr:ext cx="249299" cy="259045"/>
    <xdr:sp macro="" textlink="">
      <xdr:nvSpPr>
        <xdr:cNvPr id="729" name="諸支出金最小値テキスト"/>
        <xdr:cNvSpPr txBox="1"/>
      </xdr:nvSpPr>
      <xdr:spPr>
        <a:xfrm>
          <a:off x="22212300" y="67404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63136</xdr:rowOff>
    </xdr:from>
    <xdr:ext cx="534377" cy="259045"/>
    <xdr:sp macro="" textlink="">
      <xdr:nvSpPr>
        <xdr:cNvPr id="731" name="諸支出金最大値テキスト"/>
        <xdr:cNvSpPr txBox="1"/>
      </xdr:nvSpPr>
      <xdr:spPr>
        <a:xfrm>
          <a:off x="22212300" y="520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116459</xdr:rowOff>
    </xdr:from>
    <xdr:to>
      <xdr:col>116</xdr:col>
      <xdr:colOff>152400</xdr:colOff>
      <xdr:row>31</xdr:row>
      <xdr:rowOff>116459</xdr:rowOff>
    </xdr:to>
    <xdr:cxnSp macro="">
      <xdr:nvCxnSpPr>
        <xdr:cNvPr id="732" name="直線コネクタ 731"/>
        <xdr:cNvCxnSpPr/>
      </xdr:nvCxnSpPr>
      <xdr:spPr>
        <a:xfrm>
          <a:off x="22072600" y="543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3" name="直線コネクタ 73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142765</xdr:rowOff>
    </xdr:from>
    <xdr:ext cx="378565" cy="259045"/>
    <xdr:sp macro="" textlink="">
      <xdr:nvSpPr>
        <xdr:cNvPr id="734" name="諸支出金平均値テキスト"/>
        <xdr:cNvSpPr txBox="1"/>
      </xdr:nvSpPr>
      <xdr:spPr>
        <a:xfrm>
          <a:off x="22212300" y="648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119888</xdr:rowOff>
    </xdr:from>
    <xdr:to>
      <xdr:col>116</xdr:col>
      <xdr:colOff>114300</xdr:colOff>
      <xdr:row>39</xdr:row>
      <xdr:rowOff>50038</xdr:rowOff>
    </xdr:to>
    <xdr:sp macro="" textlink="">
      <xdr:nvSpPr>
        <xdr:cNvPr id="735" name="フローチャート: 判断 734"/>
        <xdr:cNvSpPr/>
      </xdr:nvSpPr>
      <xdr:spPr>
        <a:xfrm>
          <a:off x="22110700" y="663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6" name="直線コネクタ 73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87630</xdr:rowOff>
    </xdr:from>
    <xdr:to>
      <xdr:col>112</xdr:col>
      <xdr:colOff>38100</xdr:colOff>
      <xdr:row>39</xdr:row>
      <xdr:rowOff>17780</xdr:rowOff>
    </xdr:to>
    <xdr:sp macro="" textlink="">
      <xdr:nvSpPr>
        <xdr:cNvPr id="737" name="フローチャート: 判断 736"/>
        <xdr:cNvSpPr/>
      </xdr:nvSpPr>
      <xdr:spPr>
        <a:xfrm>
          <a:off x="212725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34307</xdr:rowOff>
    </xdr:from>
    <xdr:ext cx="378565" cy="259045"/>
    <xdr:sp macro="" textlink="">
      <xdr:nvSpPr>
        <xdr:cNvPr id="738" name="テキスト ボックス 737"/>
        <xdr:cNvSpPr txBox="1"/>
      </xdr:nvSpPr>
      <xdr:spPr>
        <a:xfrm>
          <a:off x="21134017" y="637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44323</xdr:rowOff>
    </xdr:from>
    <xdr:to>
      <xdr:col>107</xdr:col>
      <xdr:colOff>50800</xdr:colOff>
      <xdr:row>39</xdr:row>
      <xdr:rowOff>44450</xdr:rowOff>
    </xdr:to>
    <xdr:cxnSp macro="">
      <xdr:nvCxnSpPr>
        <xdr:cNvPr id="739" name="直線コネクタ 738"/>
        <xdr:cNvCxnSpPr/>
      </xdr:nvCxnSpPr>
      <xdr:spPr>
        <a:xfrm>
          <a:off x="19545300" y="673087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65532</xdr:rowOff>
    </xdr:from>
    <xdr:to>
      <xdr:col>107</xdr:col>
      <xdr:colOff>101600</xdr:colOff>
      <xdr:row>38</xdr:row>
      <xdr:rowOff>167132</xdr:rowOff>
    </xdr:to>
    <xdr:sp macro="" textlink="">
      <xdr:nvSpPr>
        <xdr:cNvPr id="740" name="フローチャート: 判断 739"/>
        <xdr:cNvSpPr/>
      </xdr:nvSpPr>
      <xdr:spPr>
        <a:xfrm>
          <a:off x="20383500" y="658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12209</xdr:rowOff>
    </xdr:from>
    <xdr:ext cx="378565" cy="259045"/>
    <xdr:sp macro="" textlink="">
      <xdr:nvSpPr>
        <xdr:cNvPr id="741" name="テキスト ボックス 740"/>
        <xdr:cNvSpPr txBox="1"/>
      </xdr:nvSpPr>
      <xdr:spPr>
        <a:xfrm>
          <a:off x="20245017" y="6355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44323</xdr:rowOff>
    </xdr:from>
    <xdr:to>
      <xdr:col>102</xdr:col>
      <xdr:colOff>114300</xdr:colOff>
      <xdr:row>39</xdr:row>
      <xdr:rowOff>44450</xdr:rowOff>
    </xdr:to>
    <xdr:cxnSp macro="">
      <xdr:nvCxnSpPr>
        <xdr:cNvPr id="742" name="直線コネクタ 741"/>
        <xdr:cNvCxnSpPr/>
      </xdr:nvCxnSpPr>
      <xdr:spPr>
        <a:xfrm flipV="1">
          <a:off x="18656300" y="673087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52959</xdr:rowOff>
    </xdr:from>
    <xdr:to>
      <xdr:col>102</xdr:col>
      <xdr:colOff>165100</xdr:colOff>
      <xdr:row>38</xdr:row>
      <xdr:rowOff>154559</xdr:rowOff>
    </xdr:to>
    <xdr:sp macro="" textlink="">
      <xdr:nvSpPr>
        <xdr:cNvPr id="743" name="フローチャート: 判断 742"/>
        <xdr:cNvSpPr/>
      </xdr:nvSpPr>
      <xdr:spPr>
        <a:xfrm>
          <a:off x="19494500" y="656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171086</xdr:rowOff>
    </xdr:from>
    <xdr:ext cx="378565" cy="259045"/>
    <xdr:sp macro="" textlink="">
      <xdr:nvSpPr>
        <xdr:cNvPr id="744" name="テキスト ボックス 743"/>
        <xdr:cNvSpPr txBox="1"/>
      </xdr:nvSpPr>
      <xdr:spPr>
        <a:xfrm>
          <a:off x="19356017" y="6343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78613</xdr:rowOff>
    </xdr:from>
    <xdr:to>
      <xdr:col>98</xdr:col>
      <xdr:colOff>38100</xdr:colOff>
      <xdr:row>39</xdr:row>
      <xdr:rowOff>8763</xdr:rowOff>
    </xdr:to>
    <xdr:sp macro="" textlink="">
      <xdr:nvSpPr>
        <xdr:cNvPr id="745" name="フローチャート: 判断 744"/>
        <xdr:cNvSpPr/>
      </xdr:nvSpPr>
      <xdr:spPr>
        <a:xfrm>
          <a:off x="18605500" y="659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25290</xdr:rowOff>
    </xdr:from>
    <xdr:ext cx="378565" cy="259045"/>
    <xdr:sp macro="" textlink="">
      <xdr:nvSpPr>
        <xdr:cNvPr id="746" name="テキスト ボックス 745"/>
        <xdr:cNvSpPr txBox="1"/>
      </xdr:nvSpPr>
      <xdr:spPr>
        <a:xfrm>
          <a:off x="18467017" y="6368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2" name="楕円 75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98315</xdr:rowOff>
    </xdr:from>
    <xdr:ext cx="249299" cy="259045"/>
    <xdr:sp macro="" textlink="">
      <xdr:nvSpPr>
        <xdr:cNvPr id="753" name="諸支出金該当値テキスト"/>
        <xdr:cNvSpPr txBox="1"/>
      </xdr:nvSpPr>
      <xdr:spPr>
        <a:xfrm>
          <a:off x="22212300" y="66134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4" name="楕円 75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5" name="テキスト ボックス 75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6" name="楕円 75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7" name="テキスト ボックス 75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164973</xdr:rowOff>
    </xdr:from>
    <xdr:to>
      <xdr:col>102</xdr:col>
      <xdr:colOff>165100</xdr:colOff>
      <xdr:row>39</xdr:row>
      <xdr:rowOff>95123</xdr:rowOff>
    </xdr:to>
    <xdr:sp macro="" textlink="">
      <xdr:nvSpPr>
        <xdr:cNvPr id="758" name="楕円 757"/>
        <xdr:cNvSpPr/>
      </xdr:nvSpPr>
      <xdr:spPr>
        <a:xfrm>
          <a:off x="19494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86250</xdr:rowOff>
    </xdr:from>
    <xdr:ext cx="249299" cy="259045"/>
    <xdr:sp macro="" textlink="">
      <xdr:nvSpPr>
        <xdr:cNvPr id="759" name="テキスト ボックス 758"/>
        <xdr:cNvSpPr txBox="1"/>
      </xdr:nvSpPr>
      <xdr:spPr>
        <a:xfrm>
          <a:off x="19420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0" name="楕円 75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1" name="テキスト ボックス 76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3" name="テキスト ボックス 77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5" name="テキスト ボックス 77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7" name="直線コネクタ 77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9" name="直線コネクタ 77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2" name="直線コネクタ 78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4" name="フローチャート: 判断 78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5" name="直線コネクタ 78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6" name="フローチャート: 判断 78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7" name="テキスト ボックス 78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8" name="直線コネクタ 78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9" name="フローチャート: 判断 78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0" name="テキスト ボックス 78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1" name="直線コネクタ 79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2" name="フローチャート: 判断 79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3" name="テキスト ボックス 79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4" name="フローチャート: 判断 79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5" name="テキスト ボックス 79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楕円 80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3" name="楕円 80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4" name="テキスト ボックス 80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5" name="楕円 80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6" name="テキスト ボックス 80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7" name="楕円 80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8" name="テキスト ボックス 80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楕円 80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0" name="テキスト ボックス 80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1" name="正方形/長方形 81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2" name="正方形/長方形 81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3" name="テキスト ボックス 81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類似団体と比較して、民生費、商工費、土木費、公債費の歳出が大きくなっている。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民生費については、障害者福祉サービス等給付などの負担が大きくなっており、商工費については、地方創生に伴う観光戦略や施策の取り組み、観光施設の管理運営等により類似団体を上回る結果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土木費は、新陣屋団地の建設が継続しているものの、平成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年度で実施した付随する道路整備等が終了したことから平成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年度と比較すると減少している。しかし、類似団体と比較すると</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％程度高くなっている。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公債費は減少傾向にあるものの、過去の大型公共事業等により高い水準で推移しており、類似団体と比較して</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％程度高くなっている。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一方で総務費、衛生費、農林水産業費などは類似団体を大きく下回っている。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総務費は、財政再建等の取り組みにより人件費の抑制や内部経費の削減等に取り組んできたこと、衛生費は町立病院が無いことなどが要因と考えられる。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農林水産業費は財政再建等の取り組みのため年々減少していたものの、水堀排水機場の長寿命化改修が始まったこと等により前年比</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％増加しているが、類似団体と比較しても低くなっている。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平成</a:t>
          </a:r>
          <a:r>
            <a:rPr kumimoji="1" lang="en-US" altLang="ja-JP" sz="1050">
              <a:latin typeface="ＭＳ ゴシック" pitchFamily="49" charset="-128"/>
              <a:ea typeface="ＭＳ ゴシック" pitchFamily="49" charset="-128"/>
            </a:rPr>
            <a:t>16</a:t>
          </a:r>
          <a:r>
            <a:rPr kumimoji="1" lang="ja-JP" altLang="en-US" sz="1050">
              <a:latin typeface="ＭＳ ゴシック" pitchFamily="49" charset="-128"/>
              <a:ea typeface="ＭＳ ゴシック" pitchFamily="49" charset="-128"/>
            </a:rPr>
            <a:t>年度に独自に策定した財政再建プログラムと平成</a:t>
          </a:r>
          <a:r>
            <a:rPr kumimoji="1" lang="en-US" altLang="ja-JP" sz="1050">
              <a:latin typeface="ＭＳ ゴシック" pitchFamily="49" charset="-128"/>
              <a:ea typeface="ＭＳ ゴシック" pitchFamily="49" charset="-128"/>
            </a:rPr>
            <a:t>18</a:t>
          </a:r>
          <a:r>
            <a:rPr kumimoji="1" lang="ja-JP" altLang="en-US" sz="1050">
              <a:latin typeface="ＭＳ ゴシック" pitchFamily="49" charset="-128"/>
              <a:ea typeface="ＭＳ ゴシック" pitchFamily="49" charset="-128"/>
            </a:rPr>
            <a:t>年度に策定した公債費負担適正化計画に基づき、各種の行財政改革の取り組みを実施してきたが、実質公債費比率が</a:t>
          </a:r>
          <a:r>
            <a:rPr kumimoji="1" lang="en-US" altLang="ja-JP" sz="1050">
              <a:latin typeface="ＭＳ ゴシック" pitchFamily="49" charset="-128"/>
              <a:ea typeface="ＭＳ ゴシック" pitchFamily="49" charset="-128"/>
            </a:rPr>
            <a:t>25</a:t>
          </a:r>
          <a:r>
            <a:rPr kumimoji="1" lang="ja-JP" altLang="en-US" sz="1050">
              <a:latin typeface="ＭＳ ゴシック" pitchFamily="49" charset="-128"/>
              <a:ea typeface="ＭＳ ゴシック" pitchFamily="49" charset="-128"/>
            </a:rPr>
            <a:t>％を超えたことから、平成</a:t>
          </a:r>
          <a:r>
            <a:rPr kumimoji="1" lang="en-US" altLang="ja-JP" sz="1050">
              <a:latin typeface="ＭＳ ゴシック" pitchFamily="49" charset="-128"/>
              <a:ea typeface="ＭＳ ゴシック" pitchFamily="49" charset="-128"/>
            </a:rPr>
            <a:t>21</a:t>
          </a:r>
          <a:r>
            <a:rPr kumimoji="1" lang="ja-JP" altLang="en-US" sz="1050">
              <a:latin typeface="ＭＳ ゴシック" pitchFamily="49" charset="-128"/>
              <a:ea typeface="ＭＳ ゴシック" pitchFamily="49" charset="-128"/>
            </a:rPr>
            <a:t>年度に財政健全化計画を策定し、更なる歳入確保と歳出の抑制、財源捻出による基金の積み増しや町債の繰上償還等の取り組みを行ってきた。これらの取り組みにより収支も大幅に改善し、さらには基金残高の増加も図られたところである。平成</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年度は財源不足等により財政調整基金を</a:t>
          </a:r>
          <a:r>
            <a:rPr kumimoji="1" lang="en-US" altLang="ja-JP" sz="1050">
              <a:latin typeface="ＭＳ ゴシック" pitchFamily="49" charset="-128"/>
              <a:ea typeface="ＭＳ ゴシック" pitchFamily="49" charset="-128"/>
            </a:rPr>
            <a:t>140</a:t>
          </a:r>
          <a:r>
            <a:rPr kumimoji="1" lang="ja-JP" altLang="en-US" sz="1050">
              <a:latin typeface="ＭＳ ゴシック" pitchFamily="49" charset="-128"/>
              <a:ea typeface="ＭＳ ゴシック" pitchFamily="49" charset="-128"/>
            </a:rPr>
            <a:t>百万円取り崩したものの、平成</a:t>
          </a:r>
          <a:r>
            <a:rPr kumimoji="1" lang="en-US" altLang="ja-JP" sz="1050">
              <a:latin typeface="ＭＳ ゴシック" pitchFamily="49" charset="-128"/>
              <a:ea typeface="ＭＳ ゴシック" pitchFamily="49" charset="-128"/>
            </a:rPr>
            <a:t>30</a:t>
          </a:r>
          <a:r>
            <a:rPr kumimoji="1" lang="ja-JP" altLang="en-US" sz="1050">
              <a:latin typeface="ＭＳ ゴシック" pitchFamily="49" charset="-128"/>
              <a:ea typeface="ＭＳ ゴシック" pitchFamily="49" charset="-128"/>
            </a:rPr>
            <a:t>年度は取り崩すことなく決算できた。しかし、財政運営は年々厳しくなっており、今後更なる人口減少に伴う普通交付税の減少が見込まれる。事務事業の見直しを行いながら、財源確保対策に努め、また中長期的に可能な限り基金に頼らない財政運営に努めていく。</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後期高齢者医療事業会計において、歳入還付の発生に伴い赤字が発生したところであるが、赤字額は少額となっている。他の会計においては赤字額・資金不足額は発生していない。一般会計は財政再建に向けた行財政改革の取り組みを進めてきたことにより、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年度以降は財政調整基金に頼らない予算編成・財政運営を行ってきたものの、平成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年度は財政調整基金を</a:t>
          </a:r>
          <a:r>
            <a:rPr kumimoji="1" lang="en-US" altLang="ja-JP" sz="1400">
              <a:latin typeface="ＭＳ ゴシック" pitchFamily="49" charset="-128"/>
              <a:ea typeface="ＭＳ ゴシック" pitchFamily="49" charset="-128"/>
            </a:rPr>
            <a:t>140</a:t>
          </a:r>
          <a:r>
            <a:rPr kumimoji="1" lang="ja-JP" altLang="en-US" sz="1400">
              <a:latin typeface="ＭＳ ゴシック" pitchFamily="49" charset="-128"/>
              <a:ea typeface="ＭＳ ゴシック" pitchFamily="49" charset="-128"/>
            </a:rPr>
            <a:t>百万円取り崩すなど厳しい状況となったが、平成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では財政調整基金を取り崩すことなく決算できた。今後の見通しとしては、人口減少に伴い普通交付税の減少が見込まれることから、一般会計においても歳入歳出の見直しを図るとともに、特定目的基金の取り崩しも含めて必要な財源対策を行っていかなければならない。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起債の抑制、平成</a:t>
          </a:r>
          <a:r>
            <a:rPr kumimoji="1" lang="en-US" altLang="ja-JP" sz="1300">
              <a:latin typeface="ＭＳ ゴシック" pitchFamily="49" charset="-128"/>
              <a:ea typeface="ＭＳ ゴシック" pitchFamily="49" charset="-128"/>
            </a:rPr>
            <a:t>19</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年度までの公的資金補償金免除繰上償還に伴う銀行引受資金への借換、平成</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24</a:t>
          </a:r>
          <a:r>
            <a:rPr kumimoji="1" lang="ja-JP" altLang="en-US" sz="1300">
              <a:latin typeface="ＭＳ ゴシック" pitchFamily="49" charset="-128"/>
              <a:ea typeface="ＭＳ ゴシック" pitchFamily="49" charset="-128"/>
            </a:rPr>
            <a:t>年度までの毎年度</a:t>
          </a:r>
          <a:r>
            <a:rPr kumimoji="1" lang="en-US" altLang="ja-JP" sz="1300">
              <a:latin typeface="ＭＳ ゴシック" pitchFamily="49" charset="-128"/>
              <a:ea typeface="ＭＳ ゴシック" pitchFamily="49" charset="-128"/>
            </a:rPr>
            <a:t>1</a:t>
          </a:r>
          <a:r>
            <a:rPr kumimoji="1" lang="ja-JP" altLang="en-US" sz="1300">
              <a:latin typeface="ＭＳ ゴシック" pitchFamily="49" charset="-128"/>
              <a:ea typeface="ＭＳ ゴシック" pitchFamily="49" charset="-128"/>
            </a:rPr>
            <a:t>億円程度の銀行等引受町債の任意繰上償還の実施等により元利償還金は漸減し、平成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年度では前年比</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百万円程度の減となっている。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一方で、平成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年度以降の水道事業会計への高料金対策繰出金の増額により、公営企業債元利償還金への繰入金が平成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年度は大幅増となったものの、平成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年度は微減となっている。また普通交付税算入のある地方債残高の減少に伴い、算入公債費等の額も年々減少しており、結果的に分子の額が増となり、比率増加に繋がっている。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当町では満期一括償還地方債がないため、積み立てを行っていない。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将来負担額では、一般会計の地方債残高が、平成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年度において江差中学校改築に伴う起債のため一時的に増加したものの、平成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年度以降は減少しており、平成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年度は前年度比</a:t>
          </a:r>
          <a:r>
            <a:rPr kumimoji="1" lang="en-US" altLang="ja-JP" sz="1400">
              <a:latin typeface="ＭＳ ゴシック" pitchFamily="49" charset="-128"/>
              <a:ea typeface="ＭＳ ゴシック" pitchFamily="49" charset="-128"/>
            </a:rPr>
            <a:t>251</a:t>
          </a:r>
          <a:r>
            <a:rPr kumimoji="1" lang="ja-JP" altLang="en-US" sz="1400">
              <a:latin typeface="ＭＳ ゴシック" pitchFamily="49" charset="-128"/>
              <a:ea typeface="ＭＳ ゴシック" pitchFamily="49" charset="-128"/>
            </a:rPr>
            <a:t>百万円の減となっている。水道事業会計や公共下水道事業会計における企業債残高も減少しており、公営企業債残高に対する一般会計からの繰入見込額も平成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152</a:t>
          </a:r>
          <a:r>
            <a:rPr kumimoji="1" lang="ja-JP" altLang="en-US" sz="1400">
              <a:latin typeface="ＭＳ ゴシック" pitchFamily="49" charset="-128"/>
              <a:ea typeface="ＭＳ ゴシック" pitchFamily="49" charset="-128"/>
            </a:rPr>
            <a:t>百万円減となっている。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充当可能財源等は、基金の減少により充当可能基金残高が前年度比</a:t>
          </a:r>
          <a:r>
            <a:rPr kumimoji="1" lang="en-US" altLang="ja-JP" sz="1400">
              <a:latin typeface="ＭＳ ゴシック" pitchFamily="49" charset="-128"/>
              <a:ea typeface="ＭＳ ゴシック" pitchFamily="49" charset="-128"/>
            </a:rPr>
            <a:t>88</a:t>
          </a:r>
          <a:r>
            <a:rPr kumimoji="1" lang="ja-JP" altLang="en-US" sz="1400">
              <a:latin typeface="ＭＳ ゴシック" pitchFamily="49" charset="-128"/>
              <a:ea typeface="ＭＳ ゴシック" pitchFamily="49" charset="-128"/>
            </a:rPr>
            <a:t>百万円減となっている。基準財政需要額算入額は、地方債残高の減少等により前年度比</a:t>
          </a:r>
          <a:r>
            <a:rPr kumimoji="1" lang="en-US" altLang="ja-JP" sz="1400">
              <a:latin typeface="ＭＳ ゴシック" pitchFamily="49" charset="-128"/>
              <a:ea typeface="ＭＳ ゴシック" pitchFamily="49" charset="-128"/>
            </a:rPr>
            <a:t>298</a:t>
          </a:r>
          <a:r>
            <a:rPr kumimoji="1" lang="ja-JP" altLang="en-US" sz="1400">
              <a:latin typeface="ＭＳ ゴシック" pitchFamily="49" charset="-128"/>
              <a:ea typeface="ＭＳ ゴシック" pitchFamily="49" charset="-128"/>
            </a:rPr>
            <a:t>百万円の減となっている。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その結果、将来負担比率の分子総額は、平成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年度には前年度比</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百万円の減となっている。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財政調整基金は、歳出抑制等による執行残等により平成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千万円となったものの、平成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百万円取り崩し、財政調整基金の残高は減少しているが、平成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年度は土地開発基金の廃止に伴う財政調整基金への繰入金が増加したため、前年度比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百万円で、年々残高が減少している。基金を一般会計に繰り入れなければ財政運営が成り立たない状況が続いている。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新陣屋団地の建設事業が令和元年度まで続くことや老人ホーム建設補助などが見込まれ、財政状況が厳しくなると見込まれる。財源確保のため、起債の借入や基金の取り崩しなどを行いながら財政運営を行っていかなければならない。今後も適切な基金運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・旧江差線鉄道施設等整理基金：旧江差線（木古内・江差間）の鉄道施設等の整理及び跡地の環境整備の促進を図る。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・歴史を生かすまちづくり基金：「歴史を生かすまちづくり」事業を推進する。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・地域福祉基金：在宅福祉の普及及び向上、健康及び生きがいづくりの推進その他の地域福祉の推進を図るために必要な事業に要する経費の財源に充てる。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・旧江差線鉄道施設等整理基金：旧ＪＲ江差線跡地に関連する事業のうち、旧ＪＲ江差駅跡地分譲地分筆測量、南が丘団地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号通り及び砂川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号通り道路改良工事に充当したことにより、残高が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・歴史を生かすまちづくり基金：歴史を生かすまちづくり事業として、歴まち景観形成助成を行っており、残高が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・地域福祉基金：高齢者交通費助成や在宅生活支援事業に充当したため、残高が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・ふるさと応援基金：令和元年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月以降の返礼品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割以内となったことで、ふるさと納税自体の件数及び寄付額の減少が見込まれる。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応援基金：町独自事業（子育て応援券交付事業、学校給食費の助成、不妊治療費の助成）に費やしてきたが、基金の積み増しを行わずに取り崩してきた経過から、このまま推移すると令和元年度で底をつく状態となる。そのため、今後は計画的な積み増しや今後の事業展開について見直し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歳出の抑制等による執行残に伴う増加のほかに、土地開発基金の廃止に伴う積立額の増加。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短期的には増加しているものの、中長期的には減少していくものと見込んでいる。今後の大型事業等の実施により、歳計剰余金の積立も大きく見込めないことから、取り崩しは加速していくものと見込んでいる。今後も適切な基金運用を行いながら、その他歳入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百万円となった。財政状況が厳しいことから積立も予定していない。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有形固定資産の減価償却率は類似団体より高くなっている。各種の公共事業の推進により、公債費負担が財政を圧迫したことに伴い、平成</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年度以降、財政健全化の取り組みが進められ、公共施設やインフラ資産についても新築（新設）、改築（改良）等が先送りになってきたことが要因の一つとなっている。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4" name="テキスト ボックス 63"/>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164828</xdr:rowOff>
    </xdr:from>
    <xdr:to>
      <xdr:col>23</xdr:col>
      <xdr:colOff>85090</xdr:colOff>
      <xdr:row>35</xdr:row>
      <xdr:rowOff>18959</xdr:rowOff>
    </xdr:to>
    <xdr:cxnSp macro="">
      <xdr:nvCxnSpPr>
        <xdr:cNvPr id="66" name="直線コネクタ 65"/>
        <xdr:cNvCxnSpPr/>
      </xdr:nvCxnSpPr>
      <xdr:spPr>
        <a:xfrm flipV="1">
          <a:off x="4760595" y="5394053"/>
          <a:ext cx="1270" cy="1397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22786</xdr:rowOff>
    </xdr:from>
    <xdr:ext cx="405111" cy="259045"/>
    <xdr:sp macro="" textlink="">
      <xdr:nvSpPr>
        <xdr:cNvPr id="67" name="有形固定資産減価償却率最小値テキスト"/>
        <xdr:cNvSpPr txBox="1"/>
      </xdr:nvSpPr>
      <xdr:spPr>
        <a:xfrm>
          <a:off x="4813300" y="6795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18959</xdr:rowOff>
    </xdr:from>
    <xdr:to>
      <xdr:col>23</xdr:col>
      <xdr:colOff>174625</xdr:colOff>
      <xdr:row>35</xdr:row>
      <xdr:rowOff>18959</xdr:rowOff>
    </xdr:to>
    <xdr:cxnSp macro="">
      <xdr:nvCxnSpPr>
        <xdr:cNvPr id="68" name="直線コネクタ 67"/>
        <xdr:cNvCxnSpPr/>
      </xdr:nvCxnSpPr>
      <xdr:spPr>
        <a:xfrm>
          <a:off x="4673600" y="6791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111505</xdr:rowOff>
    </xdr:from>
    <xdr:ext cx="405111" cy="259045"/>
    <xdr:sp macro="" textlink="">
      <xdr:nvSpPr>
        <xdr:cNvPr id="69" name="有形固定資産減価償却率最大値テキスト"/>
        <xdr:cNvSpPr txBox="1"/>
      </xdr:nvSpPr>
      <xdr:spPr>
        <a:xfrm>
          <a:off x="4813300" y="516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164828</xdr:rowOff>
    </xdr:from>
    <xdr:to>
      <xdr:col>23</xdr:col>
      <xdr:colOff>174625</xdr:colOff>
      <xdr:row>26</xdr:row>
      <xdr:rowOff>164828</xdr:rowOff>
    </xdr:to>
    <xdr:cxnSp macro="">
      <xdr:nvCxnSpPr>
        <xdr:cNvPr id="70" name="直線コネクタ 69"/>
        <xdr:cNvCxnSpPr/>
      </xdr:nvCxnSpPr>
      <xdr:spPr>
        <a:xfrm>
          <a:off x="4673600" y="5394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6276</xdr:rowOff>
    </xdr:from>
    <xdr:ext cx="405111" cy="259045"/>
    <xdr:sp macro="" textlink="">
      <xdr:nvSpPr>
        <xdr:cNvPr id="71" name="有形固定資産減価償却率平均値テキスト"/>
        <xdr:cNvSpPr txBox="1"/>
      </xdr:nvSpPr>
      <xdr:spPr>
        <a:xfrm>
          <a:off x="4813300" y="60927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27849</xdr:rowOff>
    </xdr:from>
    <xdr:to>
      <xdr:col>23</xdr:col>
      <xdr:colOff>136525</xdr:colOff>
      <xdr:row>31</xdr:row>
      <xdr:rowOff>129449</xdr:rowOff>
    </xdr:to>
    <xdr:sp macro="" textlink="">
      <xdr:nvSpPr>
        <xdr:cNvPr id="72" name="フローチャート: 判断 71"/>
        <xdr:cNvSpPr/>
      </xdr:nvSpPr>
      <xdr:spPr>
        <a:xfrm>
          <a:off x="4711700" y="61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74114</xdr:rowOff>
    </xdr:from>
    <xdr:to>
      <xdr:col>19</xdr:col>
      <xdr:colOff>187325</xdr:colOff>
      <xdr:row>32</xdr:row>
      <xdr:rowOff>4264</xdr:rowOff>
    </xdr:to>
    <xdr:sp macro="" textlink="">
      <xdr:nvSpPr>
        <xdr:cNvPr id="73" name="フローチャート: 判断 72"/>
        <xdr:cNvSpPr/>
      </xdr:nvSpPr>
      <xdr:spPr>
        <a:xfrm>
          <a:off x="4000500" y="61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89535</xdr:rowOff>
    </xdr:from>
    <xdr:to>
      <xdr:col>15</xdr:col>
      <xdr:colOff>187325</xdr:colOff>
      <xdr:row>32</xdr:row>
      <xdr:rowOff>19685</xdr:rowOff>
    </xdr:to>
    <xdr:sp macro="" textlink="">
      <xdr:nvSpPr>
        <xdr:cNvPr id="74" name="フローチャート: 判断 73"/>
        <xdr:cNvSpPr/>
      </xdr:nvSpPr>
      <xdr:spPr>
        <a:xfrm>
          <a:off x="3238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75" name="フローチャート: 判断 74"/>
        <xdr:cNvSpPr/>
      </xdr:nvSpPr>
      <xdr:spPr>
        <a:xfrm>
          <a:off x="2476500" y="622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85725</xdr:colOff>
      <xdr:row>30</xdr:row>
      <xdr:rowOff>153035</xdr:rowOff>
    </xdr:from>
    <xdr:to>
      <xdr:col>15</xdr:col>
      <xdr:colOff>187325</xdr:colOff>
      <xdr:row>31</xdr:row>
      <xdr:rowOff>83185</xdr:rowOff>
    </xdr:to>
    <xdr:sp macro="" textlink="">
      <xdr:nvSpPr>
        <xdr:cNvPr id="81" name="楕円 80"/>
        <xdr:cNvSpPr/>
      </xdr:nvSpPr>
      <xdr:spPr>
        <a:xfrm>
          <a:off x="3238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54338</xdr:rowOff>
    </xdr:from>
    <xdr:to>
      <xdr:col>11</xdr:col>
      <xdr:colOff>187325</xdr:colOff>
      <xdr:row>30</xdr:row>
      <xdr:rowOff>155938</xdr:rowOff>
    </xdr:to>
    <xdr:sp macro="" textlink="">
      <xdr:nvSpPr>
        <xdr:cNvPr id="82" name="楕円 81"/>
        <xdr:cNvSpPr/>
      </xdr:nvSpPr>
      <xdr:spPr>
        <a:xfrm>
          <a:off x="2476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105138</xdr:rowOff>
    </xdr:from>
    <xdr:to>
      <xdr:col>15</xdr:col>
      <xdr:colOff>136525</xdr:colOff>
      <xdr:row>31</xdr:row>
      <xdr:rowOff>32385</xdr:rowOff>
    </xdr:to>
    <xdr:cxnSp macro="">
      <xdr:nvCxnSpPr>
        <xdr:cNvPr id="83" name="直線コネクタ 82"/>
        <xdr:cNvCxnSpPr/>
      </xdr:nvCxnSpPr>
      <xdr:spPr>
        <a:xfrm>
          <a:off x="2527300" y="6020163"/>
          <a:ext cx="76200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20791</xdr:rowOff>
    </xdr:from>
    <xdr:ext cx="405111" cy="259045"/>
    <xdr:sp macro="" textlink="">
      <xdr:nvSpPr>
        <xdr:cNvPr id="84" name="n_1aveValue有形固定資産減価償却率"/>
        <xdr:cNvSpPr txBox="1"/>
      </xdr:nvSpPr>
      <xdr:spPr>
        <a:xfrm>
          <a:off x="383604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10812</xdr:rowOff>
    </xdr:from>
    <xdr:ext cx="405111" cy="259045"/>
    <xdr:sp macro="" textlink="">
      <xdr:nvSpPr>
        <xdr:cNvPr id="85" name="n_2aveValue有形固定資産減価償却率"/>
        <xdr:cNvSpPr txBox="1"/>
      </xdr:nvSpPr>
      <xdr:spPr>
        <a:xfrm>
          <a:off x="30867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57076</xdr:rowOff>
    </xdr:from>
    <xdr:ext cx="405111" cy="259045"/>
    <xdr:sp macro="" textlink="">
      <xdr:nvSpPr>
        <xdr:cNvPr id="86" name="n_3aveValue有形固定資産減価償却率"/>
        <xdr:cNvSpPr txBox="1"/>
      </xdr:nvSpPr>
      <xdr:spPr>
        <a:xfrm>
          <a:off x="2324744" y="631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99712</xdr:rowOff>
    </xdr:from>
    <xdr:ext cx="405111" cy="259045"/>
    <xdr:sp macro="" textlink="">
      <xdr:nvSpPr>
        <xdr:cNvPr id="87" name="n_2mainValue有形固定資産減価償却率"/>
        <xdr:cNvSpPr txBox="1"/>
      </xdr:nvSpPr>
      <xdr:spPr>
        <a:xfrm>
          <a:off x="3086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1015</xdr:rowOff>
    </xdr:from>
    <xdr:ext cx="405111" cy="259045"/>
    <xdr:sp macro="" textlink="">
      <xdr:nvSpPr>
        <xdr:cNvPr id="88" name="n_3mainValue有形固定資産減価償却率"/>
        <xdr:cNvSpPr txBox="1"/>
      </xdr:nvSpPr>
      <xdr:spPr>
        <a:xfrm>
          <a:off x="2324744" y="574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9" name="正方形/長方形 8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0" name="正方形/長方形 8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1" name="正方形/長方形 9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2" name="正方形/長方形 9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3" name="正方形/長方形 9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4" name="正方形/長方形 9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5" name="正方形/長方形 9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6" name="正方形/長方形 9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7" name="正方形/長方形 9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8" name="正方形/長方形 9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9" name="正方形/長方形 9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0" name="正方形/長方形 9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1" name="テキスト ボックス 10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いるものの北海道平均や全国平均を下回っている。繰上償還を行い、地方債残高は減少しており、将来負担額も減少傾向にある。しかし、類似団体と比較して、地方債残高が多いことから、引き続き、繰上償還を実施しながら、充当可能財源の確保に努め、将来負担額の減少に取り組んでいく。</a:t>
          </a:r>
        </a:p>
      </xdr:txBody>
    </xdr:sp>
    <xdr:clientData/>
  </xdr:twoCellAnchor>
  <xdr:oneCellAnchor>
    <xdr:from>
      <xdr:col>57</xdr:col>
      <xdr:colOff>111125</xdr:colOff>
      <xdr:row>23</xdr:row>
      <xdr:rowOff>47625</xdr:rowOff>
    </xdr:from>
    <xdr:ext cx="349839" cy="225703"/>
    <xdr:sp macro="" textlink="">
      <xdr:nvSpPr>
        <xdr:cNvPr id="102" name="テキスト ボックス 10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3" name="直線コネクタ 10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4" name="直線コネクタ 103"/>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5" name="テキスト ボックス 104"/>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6" name="直線コネクタ 105"/>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7" name="テキスト ボックス 106"/>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8" name="直線コネクタ 107"/>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09" name="テキスト ボックス 108"/>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0" name="直線コネクタ 109"/>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1" name="テキスト ボックス 110"/>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2" name="直線コネクタ 111"/>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3" name="テキスト ボックス 112"/>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4" name="直線コネクタ 113"/>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5" name="テキスト ボックス 114"/>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165770</xdr:rowOff>
    </xdr:from>
    <xdr:to>
      <xdr:col>76</xdr:col>
      <xdr:colOff>21589</xdr:colOff>
      <xdr:row>34</xdr:row>
      <xdr:rowOff>151342</xdr:rowOff>
    </xdr:to>
    <xdr:cxnSp macro="">
      <xdr:nvCxnSpPr>
        <xdr:cNvPr id="117" name="直線コネクタ 116"/>
        <xdr:cNvCxnSpPr/>
      </xdr:nvCxnSpPr>
      <xdr:spPr>
        <a:xfrm flipV="1">
          <a:off x="14793595" y="5394995"/>
          <a:ext cx="1269" cy="1357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8"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9" name="直線コネクタ 118"/>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112447</xdr:rowOff>
    </xdr:from>
    <xdr:ext cx="560923" cy="259045"/>
    <xdr:sp macro="" textlink="">
      <xdr:nvSpPr>
        <xdr:cNvPr id="120" name="債務償還比率最大値テキスト"/>
        <xdr:cNvSpPr txBox="1"/>
      </xdr:nvSpPr>
      <xdr:spPr>
        <a:xfrm>
          <a:off x="14846300" y="51702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165770</xdr:rowOff>
    </xdr:from>
    <xdr:to>
      <xdr:col>76</xdr:col>
      <xdr:colOff>111125</xdr:colOff>
      <xdr:row>26</xdr:row>
      <xdr:rowOff>165770</xdr:rowOff>
    </xdr:to>
    <xdr:cxnSp macro="">
      <xdr:nvCxnSpPr>
        <xdr:cNvPr id="121" name="直線コネクタ 120"/>
        <xdr:cNvCxnSpPr/>
      </xdr:nvCxnSpPr>
      <xdr:spPr>
        <a:xfrm>
          <a:off x="14706600" y="53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133021</xdr:rowOff>
    </xdr:from>
    <xdr:ext cx="469744" cy="259045"/>
    <xdr:sp macro="" textlink="">
      <xdr:nvSpPr>
        <xdr:cNvPr id="122" name="債務償還比率平均値テキスト"/>
        <xdr:cNvSpPr txBox="1"/>
      </xdr:nvSpPr>
      <xdr:spPr>
        <a:xfrm>
          <a:off x="14846300" y="6048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154594</xdr:rowOff>
    </xdr:from>
    <xdr:to>
      <xdr:col>76</xdr:col>
      <xdr:colOff>73025</xdr:colOff>
      <xdr:row>31</xdr:row>
      <xdr:rowOff>84744</xdr:rowOff>
    </xdr:to>
    <xdr:sp macro="" textlink="">
      <xdr:nvSpPr>
        <xdr:cNvPr id="123" name="フローチャート: 判断 122"/>
        <xdr:cNvSpPr/>
      </xdr:nvSpPr>
      <xdr:spPr>
        <a:xfrm>
          <a:off x="14744700" y="606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105297</xdr:rowOff>
    </xdr:from>
    <xdr:to>
      <xdr:col>72</xdr:col>
      <xdr:colOff>123825</xdr:colOff>
      <xdr:row>31</xdr:row>
      <xdr:rowOff>35447</xdr:rowOff>
    </xdr:to>
    <xdr:sp macro="" textlink="">
      <xdr:nvSpPr>
        <xdr:cNvPr id="124" name="フローチャート: 判断 123"/>
        <xdr:cNvSpPr/>
      </xdr:nvSpPr>
      <xdr:spPr>
        <a:xfrm>
          <a:off x="14033500" y="6020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5" name="テキスト ボックス 12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6" name="テキスト ボックス 12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7" name="テキスト ボックス 12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8" name="テキスト ボックス 12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9" name="テキスト ボックス 12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102179</xdr:rowOff>
    </xdr:from>
    <xdr:to>
      <xdr:col>76</xdr:col>
      <xdr:colOff>73025</xdr:colOff>
      <xdr:row>31</xdr:row>
      <xdr:rowOff>32329</xdr:rowOff>
    </xdr:to>
    <xdr:sp macro="" textlink="">
      <xdr:nvSpPr>
        <xdr:cNvPr id="130" name="楕円 129"/>
        <xdr:cNvSpPr/>
      </xdr:nvSpPr>
      <xdr:spPr>
        <a:xfrm>
          <a:off x="14744700" y="601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125056</xdr:rowOff>
    </xdr:from>
    <xdr:ext cx="469744" cy="259045"/>
    <xdr:sp macro="" textlink="">
      <xdr:nvSpPr>
        <xdr:cNvPr id="131" name="債務償還比率該当値テキスト"/>
        <xdr:cNvSpPr txBox="1"/>
      </xdr:nvSpPr>
      <xdr:spPr>
        <a:xfrm>
          <a:off x="14846300" y="586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38848</xdr:rowOff>
    </xdr:from>
    <xdr:to>
      <xdr:col>72</xdr:col>
      <xdr:colOff>123825</xdr:colOff>
      <xdr:row>30</xdr:row>
      <xdr:rowOff>140448</xdr:rowOff>
    </xdr:to>
    <xdr:sp macro="" textlink="">
      <xdr:nvSpPr>
        <xdr:cNvPr id="132" name="楕円 131"/>
        <xdr:cNvSpPr/>
      </xdr:nvSpPr>
      <xdr:spPr>
        <a:xfrm>
          <a:off x="14033500" y="595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89648</xdr:rowOff>
    </xdr:from>
    <xdr:to>
      <xdr:col>76</xdr:col>
      <xdr:colOff>22225</xdr:colOff>
      <xdr:row>30</xdr:row>
      <xdr:rowOff>152979</xdr:rowOff>
    </xdr:to>
    <xdr:cxnSp macro="">
      <xdr:nvCxnSpPr>
        <xdr:cNvPr id="133" name="直線コネクタ 132"/>
        <xdr:cNvCxnSpPr/>
      </xdr:nvCxnSpPr>
      <xdr:spPr>
        <a:xfrm>
          <a:off x="14084300" y="6004673"/>
          <a:ext cx="711200" cy="6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26574</xdr:rowOff>
    </xdr:from>
    <xdr:ext cx="469744" cy="259045"/>
    <xdr:sp macro="" textlink="">
      <xdr:nvSpPr>
        <xdr:cNvPr id="134" name="n_1aveValue債務償還比率"/>
        <xdr:cNvSpPr txBox="1"/>
      </xdr:nvSpPr>
      <xdr:spPr>
        <a:xfrm>
          <a:off x="13836727" y="611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156975</xdr:rowOff>
    </xdr:from>
    <xdr:ext cx="469744" cy="259045"/>
    <xdr:sp macro="" textlink="">
      <xdr:nvSpPr>
        <xdr:cNvPr id="135" name="n_1mainValue債務償還比率"/>
        <xdr:cNvSpPr txBox="1"/>
      </xdr:nvSpPr>
      <xdr:spPr>
        <a:xfrm>
          <a:off x="13836727" y="572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6" name="正方形/長方形 13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7" name="正方形/長方形 13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8" name="テキスト ボックス 13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9" name="テキスト ボックス 13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0" name="テキスト ボックス 13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1" name="テキスト ボックス 14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37011</xdr:rowOff>
    </xdr:from>
    <xdr:to>
      <xdr:col>24</xdr:col>
      <xdr:colOff>62865</xdr:colOff>
      <xdr:row>42</xdr:row>
      <xdr:rowOff>58238</xdr:rowOff>
    </xdr:to>
    <xdr:cxnSp macro="">
      <xdr:nvCxnSpPr>
        <xdr:cNvPr id="57" name="直線コネクタ 56"/>
        <xdr:cNvCxnSpPr/>
      </xdr:nvCxnSpPr>
      <xdr:spPr>
        <a:xfrm flipV="1">
          <a:off x="4634865" y="5694861"/>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62065</xdr:rowOff>
    </xdr:from>
    <xdr:ext cx="340478" cy="259045"/>
    <xdr:sp macro="" textlink="">
      <xdr:nvSpPr>
        <xdr:cNvPr id="58" name="【道路】&#10;有形固定資産減価償却率最小値テキスト"/>
        <xdr:cNvSpPr txBox="1"/>
      </xdr:nvSpPr>
      <xdr:spPr>
        <a:xfrm>
          <a:off x="4673600" y="7262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58238</xdr:rowOff>
    </xdr:from>
    <xdr:to>
      <xdr:col>24</xdr:col>
      <xdr:colOff>152400</xdr:colOff>
      <xdr:row>42</xdr:row>
      <xdr:rowOff>58238</xdr:rowOff>
    </xdr:to>
    <xdr:cxnSp macro="">
      <xdr:nvCxnSpPr>
        <xdr:cNvPr id="59" name="直線コネクタ 58"/>
        <xdr:cNvCxnSpPr/>
      </xdr:nvCxnSpPr>
      <xdr:spPr>
        <a:xfrm>
          <a:off x="4546600" y="725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155138</xdr:rowOff>
    </xdr:from>
    <xdr:ext cx="405111" cy="259045"/>
    <xdr:sp macro="" textlink="">
      <xdr:nvSpPr>
        <xdr:cNvPr id="60" name="【道路】&#10;有形固定資産減価償却率最大値テキスト"/>
        <xdr:cNvSpPr txBox="1"/>
      </xdr:nvSpPr>
      <xdr:spPr>
        <a:xfrm>
          <a:off x="4673600"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37011</xdr:rowOff>
    </xdr:from>
    <xdr:to>
      <xdr:col>24</xdr:col>
      <xdr:colOff>152400</xdr:colOff>
      <xdr:row>33</xdr:row>
      <xdr:rowOff>37011</xdr:rowOff>
    </xdr:to>
    <xdr:cxnSp macro="">
      <xdr:nvCxnSpPr>
        <xdr:cNvPr id="61" name="直線コネクタ 60"/>
        <xdr:cNvCxnSpPr/>
      </xdr:nvCxnSpPr>
      <xdr:spPr>
        <a:xfrm>
          <a:off x="4546600" y="569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49547</xdr:rowOff>
    </xdr:from>
    <xdr:ext cx="405111" cy="259045"/>
    <xdr:sp macro="" textlink="">
      <xdr:nvSpPr>
        <xdr:cNvPr id="62" name="【道路】&#10;有形固定資産減価償却率平均値テキスト"/>
        <xdr:cNvSpPr txBox="1"/>
      </xdr:nvSpPr>
      <xdr:spPr>
        <a:xfrm>
          <a:off x="4673600" y="622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71120</xdr:rowOff>
    </xdr:from>
    <xdr:to>
      <xdr:col>24</xdr:col>
      <xdr:colOff>114300</xdr:colOff>
      <xdr:row>37</xdr:row>
      <xdr:rowOff>1270</xdr:rowOff>
    </xdr:to>
    <xdr:sp macro="" textlink="">
      <xdr:nvSpPr>
        <xdr:cNvPr id="63" name="フローチャート: 判断 62"/>
        <xdr:cNvSpPr/>
      </xdr:nvSpPr>
      <xdr:spPr>
        <a:xfrm>
          <a:off x="45847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46627</xdr:rowOff>
    </xdr:from>
    <xdr:to>
      <xdr:col>20</xdr:col>
      <xdr:colOff>38100</xdr:colOff>
      <xdr:row>36</xdr:row>
      <xdr:rowOff>148227</xdr:rowOff>
    </xdr:to>
    <xdr:sp macro="" textlink="">
      <xdr:nvSpPr>
        <xdr:cNvPr id="64" name="フローチャート: 判断 63"/>
        <xdr:cNvSpPr/>
      </xdr:nvSpPr>
      <xdr:spPr>
        <a:xfrm>
          <a:off x="3746500" y="621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84183</xdr:rowOff>
    </xdr:from>
    <xdr:to>
      <xdr:col>15</xdr:col>
      <xdr:colOff>101600</xdr:colOff>
      <xdr:row>37</xdr:row>
      <xdr:rowOff>14333</xdr:rowOff>
    </xdr:to>
    <xdr:sp macro="" textlink="">
      <xdr:nvSpPr>
        <xdr:cNvPr id="65" name="フローチャート: 判断 64"/>
        <xdr:cNvSpPr/>
      </xdr:nvSpPr>
      <xdr:spPr>
        <a:xfrm>
          <a:off x="2857500" y="625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87449</xdr:rowOff>
    </xdr:from>
    <xdr:to>
      <xdr:col>10</xdr:col>
      <xdr:colOff>165100</xdr:colOff>
      <xdr:row>37</xdr:row>
      <xdr:rowOff>17599</xdr:rowOff>
    </xdr:to>
    <xdr:sp macro="" textlink="">
      <xdr:nvSpPr>
        <xdr:cNvPr id="66" name="フローチャート: 判断 65"/>
        <xdr:cNvSpPr/>
      </xdr:nvSpPr>
      <xdr:spPr>
        <a:xfrm>
          <a:off x="1968500" y="625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907</xdr:rowOff>
    </xdr:from>
    <xdr:to>
      <xdr:col>15</xdr:col>
      <xdr:colOff>101600</xdr:colOff>
      <xdr:row>36</xdr:row>
      <xdr:rowOff>102507</xdr:rowOff>
    </xdr:to>
    <xdr:sp macro="" textlink="">
      <xdr:nvSpPr>
        <xdr:cNvPr id="72" name="楕円 71"/>
        <xdr:cNvSpPr/>
      </xdr:nvSpPr>
      <xdr:spPr>
        <a:xfrm>
          <a:off x="2857500" y="61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31931</xdr:rowOff>
    </xdr:from>
    <xdr:to>
      <xdr:col>10</xdr:col>
      <xdr:colOff>165100</xdr:colOff>
      <xdr:row>36</xdr:row>
      <xdr:rowOff>133531</xdr:rowOff>
    </xdr:to>
    <xdr:sp macro="" textlink="">
      <xdr:nvSpPr>
        <xdr:cNvPr id="73" name="楕円 72"/>
        <xdr:cNvSpPr/>
      </xdr:nvSpPr>
      <xdr:spPr>
        <a:xfrm>
          <a:off x="1968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51707</xdr:rowOff>
    </xdr:from>
    <xdr:to>
      <xdr:col>15</xdr:col>
      <xdr:colOff>50800</xdr:colOff>
      <xdr:row>36</xdr:row>
      <xdr:rowOff>82731</xdr:rowOff>
    </xdr:to>
    <xdr:cxnSp macro="">
      <xdr:nvCxnSpPr>
        <xdr:cNvPr id="74" name="直線コネクタ 73"/>
        <xdr:cNvCxnSpPr/>
      </xdr:nvCxnSpPr>
      <xdr:spPr>
        <a:xfrm flipV="1">
          <a:off x="2019300" y="62239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164754</xdr:rowOff>
    </xdr:from>
    <xdr:ext cx="405111" cy="259045"/>
    <xdr:sp macro="" textlink="">
      <xdr:nvSpPr>
        <xdr:cNvPr id="75" name="n_1aveValue【道路】&#10;有形固定資産減価償却率"/>
        <xdr:cNvSpPr txBox="1"/>
      </xdr:nvSpPr>
      <xdr:spPr>
        <a:xfrm>
          <a:off x="35820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5460</xdr:rowOff>
    </xdr:from>
    <xdr:ext cx="405111" cy="259045"/>
    <xdr:sp macro="" textlink="">
      <xdr:nvSpPr>
        <xdr:cNvPr id="76" name="n_2aveValue【道路】&#10;有形固定資産減価償却率"/>
        <xdr:cNvSpPr txBox="1"/>
      </xdr:nvSpPr>
      <xdr:spPr>
        <a:xfrm>
          <a:off x="2705744" y="634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8726</xdr:rowOff>
    </xdr:from>
    <xdr:ext cx="405111" cy="259045"/>
    <xdr:sp macro="" textlink="">
      <xdr:nvSpPr>
        <xdr:cNvPr id="77" name="n_3aveValue【道路】&#10;有形固定資産減価償却率"/>
        <xdr:cNvSpPr txBox="1"/>
      </xdr:nvSpPr>
      <xdr:spPr>
        <a:xfrm>
          <a:off x="1816744" y="635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119034</xdr:rowOff>
    </xdr:from>
    <xdr:ext cx="405111" cy="259045"/>
    <xdr:sp macro="" textlink="">
      <xdr:nvSpPr>
        <xdr:cNvPr id="78" name="n_2mainValue【道路】&#10;有形固定資産減価償却率"/>
        <xdr:cNvSpPr txBox="1"/>
      </xdr:nvSpPr>
      <xdr:spPr>
        <a:xfrm>
          <a:off x="27057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150058</xdr:rowOff>
    </xdr:from>
    <xdr:ext cx="405111" cy="259045"/>
    <xdr:sp macro="" textlink="">
      <xdr:nvSpPr>
        <xdr:cNvPr id="79" name="n_3mainValue【道路】&#10;有形固定資産減価償却率"/>
        <xdr:cNvSpPr txBox="1"/>
      </xdr:nvSpPr>
      <xdr:spPr>
        <a:xfrm>
          <a:off x="18167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3" name="テキスト ボックス 92"/>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5" name="テキスト ボックス 94"/>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7" name="テキスト ボックス 96"/>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99" name="テキスト ボックス 98"/>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1" name="テキスト ボックス 10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116822</xdr:rowOff>
    </xdr:from>
    <xdr:to>
      <xdr:col>54</xdr:col>
      <xdr:colOff>189865</xdr:colOff>
      <xdr:row>42</xdr:row>
      <xdr:rowOff>23900</xdr:rowOff>
    </xdr:to>
    <xdr:cxnSp macro="">
      <xdr:nvCxnSpPr>
        <xdr:cNvPr id="103" name="直線コネクタ 102"/>
        <xdr:cNvCxnSpPr/>
      </xdr:nvCxnSpPr>
      <xdr:spPr>
        <a:xfrm flipV="1">
          <a:off x="10476865" y="5603222"/>
          <a:ext cx="0" cy="162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27727</xdr:rowOff>
    </xdr:from>
    <xdr:ext cx="469744" cy="259045"/>
    <xdr:sp macro="" textlink="">
      <xdr:nvSpPr>
        <xdr:cNvPr id="104" name="【道路】&#10;一人当たり延長最小値テキスト"/>
        <xdr:cNvSpPr txBox="1"/>
      </xdr:nvSpPr>
      <xdr:spPr>
        <a:xfrm>
          <a:off x="10515600" y="722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23900</xdr:rowOff>
    </xdr:from>
    <xdr:to>
      <xdr:col>55</xdr:col>
      <xdr:colOff>88900</xdr:colOff>
      <xdr:row>42</xdr:row>
      <xdr:rowOff>23900</xdr:rowOff>
    </xdr:to>
    <xdr:cxnSp macro="">
      <xdr:nvCxnSpPr>
        <xdr:cNvPr id="105" name="直線コネクタ 104"/>
        <xdr:cNvCxnSpPr/>
      </xdr:nvCxnSpPr>
      <xdr:spPr>
        <a:xfrm>
          <a:off x="10388600" y="722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63499</xdr:rowOff>
    </xdr:from>
    <xdr:ext cx="599010" cy="259045"/>
    <xdr:sp macro="" textlink="">
      <xdr:nvSpPr>
        <xdr:cNvPr id="106" name="【道路】&#10;一人当たり延長最大値テキスト"/>
        <xdr:cNvSpPr txBox="1"/>
      </xdr:nvSpPr>
      <xdr:spPr>
        <a:xfrm>
          <a:off x="10515600" y="537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116822</xdr:rowOff>
    </xdr:from>
    <xdr:to>
      <xdr:col>55</xdr:col>
      <xdr:colOff>88900</xdr:colOff>
      <xdr:row>32</xdr:row>
      <xdr:rowOff>116822</xdr:rowOff>
    </xdr:to>
    <xdr:cxnSp macro="">
      <xdr:nvCxnSpPr>
        <xdr:cNvPr id="107" name="直線コネクタ 106"/>
        <xdr:cNvCxnSpPr/>
      </xdr:nvCxnSpPr>
      <xdr:spPr>
        <a:xfrm>
          <a:off x="10388600" y="5603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154920</xdr:rowOff>
    </xdr:from>
    <xdr:ext cx="534377" cy="259045"/>
    <xdr:sp macro="" textlink="">
      <xdr:nvSpPr>
        <xdr:cNvPr id="108" name="【道路】&#10;一人当たり延長平均値テキスト"/>
        <xdr:cNvSpPr txBox="1"/>
      </xdr:nvSpPr>
      <xdr:spPr>
        <a:xfrm>
          <a:off x="10515600" y="7012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5043</xdr:rowOff>
    </xdr:from>
    <xdr:to>
      <xdr:col>55</xdr:col>
      <xdr:colOff>50800</xdr:colOff>
      <xdr:row>41</xdr:row>
      <xdr:rowOff>106643</xdr:rowOff>
    </xdr:to>
    <xdr:sp macro="" textlink="">
      <xdr:nvSpPr>
        <xdr:cNvPr id="109" name="フローチャート: 判断 108"/>
        <xdr:cNvSpPr/>
      </xdr:nvSpPr>
      <xdr:spPr>
        <a:xfrm>
          <a:off x="10426700" y="703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33820</xdr:rowOff>
    </xdr:from>
    <xdr:to>
      <xdr:col>50</xdr:col>
      <xdr:colOff>165100</xdr:colOff>
      <xdr:row>41</xdr:row>
      <xdr:rowOff>135420</xdr:rowOff>
    </xdr:to>
    <xdr:sp macro="" textlink="">
      <xdr:nvSpPr>
        <xdr:cNvPr id="110" name="フローチャート: 判断 109"/>
        <xdr:cNvSpPr/>
      </xdr:nvSpPr>
      <xdr:spPr>
        <a:xfrm>
          <a:off x="9588500" y="70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20077</xdr:rowOff>
    </xdr:from>
    <xdr:to>
      <xdr:col>46</xdr:col>
      <xdr:colOff>38100</xdr:colOff>
      <xdr:row>41</xdr:row>
      <xdr:rowOff>121677</xdr:rowOff>
    </xdr:to>
    <xdr:sp macro="" textlink="">
      <xdr:nvSpPr>
        <xdr:cNvPr id="111" name="フローチャート: 判断 110"/>
        <xdr:cNvSpPr/>
      </xdr:nvSpPr>
      <xdr:spPr>
        <a:xfrm>
          <a:off x="8699500" y="7049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59606</xdr:rowOff>
    </xdr:from>
    <xdr:to>
      <xdr:col>41</xdr:col>
      <xdr:colOff>101600</xdr:colOff>
      <xdr:row>41</xdr:row>
      <xdr:rowOff>161206</xdr:rowOff>
    </xdr:to>
    <xdr:sp macro="" textlink="">
      <xdr:nvSpPr>
        <xdr:cNvPr id="112" name="フローチャート: 判断 111"/>
        <xdr:cNvSpPr/>
      </xdr:nvSpPr>
      <xdr:spPr>
        <a:xfrm>
          <a:off x="7810500" y="70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41</xdr:row>
      <xdr:rowOff>76602</xdr:rowOff>
    </xdr:from>
    <xdr:to>
      <xdr:col>46</xdr:col>
      <xdr:colOff>38100</xdr:colOff>
      <xdr:row>42</xdr:row>
      <xdr:rowOff>6752</xdr:rowOff>
    </xdr:to>
    <xdr:sp macro="" textlink="">
      <xdr:nvSpPr>
        <xdr:cNvPr id="118" name="楕円 117"/>
        <xdr:cNvSpPr/>
      </xdr:nvSpPr>
      <xdr:spPr>
        <a:xfrm>
          <a:off x="8699500" y="710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80672</xdr:rowOff>
    </xdr:from>
    <xdr:to>
      <xdr:col>41</xdr:col>
      <xdr:colOff>101600</xdr:colOff>
      <xdr:row>42</xdr:row>
      <xdr:rowOff>10822</xdr:rowOff>
    </xdr:to>
    <xdr:sp macro="" textlink="">
      <xdr:nvSpPr>
        <xdr:cNvPr id="119" name="楕円 118"/>
        <xdr:cNvSpPr/>
      </xdr:nvSpPr>
      <xdr:spPr>
        <a:xfrm>
          <a:off x="7810500" y="711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127402</xdr:rowOff>
    </xdr:from>
    <xdr:to>
      <xdr:col>45</xdr:col>
      <xdr:colOff>177800</xdr:colOff>
      <xdr:row>41</xdr:row>
      <xdr:rowOff>131472</xdr:rowOff>
    </xdr:to>
    <xdr:cxnSp macro="">
      <xdr:nvCxnSpPr>
        <xdr:cNvPr id="120" name="直線コネクタ 119"/>
        <xdr:cNvCxnSpPr/>
      </xdr:nvCxnSpPr>
      <xdr:spPr>
        <a:xfrm flipV="1">
          <a:off x="7861300" y="7156852"/>
          <a:ext cx="8890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151947</xdr:rowOff>
    </xdr:from>
    <xdr:ext cx="534377" cy="259045"/>
    <xdr:sp macro="" textlink="">
      <xdr:nvSpPr>
        <xdr:cNvPr id="121" name="n_1aveValue【道路】&#10;一人当たり延長"/>
        <xdr:cNvSpPr txBox="1"/>
      </xdr:nvSpPr>
      <xdr:spPr>
        <a:xfrm>
          <a:off x="9359411" y="68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138204</xdr:rowOff>
    </xdr:from>
    <xdr:ext cx="534377" cy="259045"/>
    <xdr:sp macro="" textlink="">
      <xdr:nvSpPr>
        <xdr:cNvPr id="122" name="n_2aveValue【道路】&#10;一人当たり延長"/>
        <xdr:cNvSpPr txBox="1"/>
      </xdr:nvSpPr>
      <xdr:spPr>
        <a:xfrm>
          <a:off x="8483111" y="682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6283</xdr:rowOff>
    </xdr:from>
    <xdr:ext cx="534377" cy="259045"/>
    <xdr:sp macro="" textlink="">
      <xdr:nvSpPr>
        <xdr:cNvPr id="123" name="n_3aveValue【道路】&#10;一人当たり延長"/>
        <xdr:cNvSpPr txBox="1"/>
      </xdr:nvSpPr>
      <xdr:spPr>
        <a:xfrm>
          <a:off x="7594111" y="686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169329</xdr:rowOff>
    </xdr:from>
    <xdr:ext cx="534377" cy="259045"/>
    <xdr:sp macro="" textlink="">
      <xdr:nvSpPr>
        <xdr:cNvPr id="124" name="n_2mainValue【道路】&#10;一人当たり延長"/>
        <xdr:cNvSpPr txBox="1"/>
      </xdr:nvSpPr>
      <xdr:spPr>
        <a:xfrm>
          <a:off x="8483111" y="719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1949</xdr:rowOff>
    </xdr:from>
    <xdr:ext cx="534377" cy="259045"/>
    <xdr:sp macro="" textlink="">
      <xdr:nvSpPr>
        <xdr:cNvPr id="125" name="n_3mainValue【道路】&#10;一人当たり延長"/>
        <xdr:cNvSpPr txBox="1"/>
      </xdr:nvSpPr>
      <xdr:spPr>
        <a:xfrm>
          <a:off x="7594111" y="720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6" name="直線コネクタ 135"/>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7" name="テキスト ボックス 136"/>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8" name="直線コネクタ 137"/>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9" name="テキスト ボックス 138"/>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0" name="直線コネクタ 139"/>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1" name="テキスト ボックス 140"/>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2" name="直線コネクタ 141"/>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3" name="テキスト ボックス 142"/>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4" name="直線コネクタ 143"/>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5" name="テキスト ボックス 144"/>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6" name="直線コネクタ 145"/>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7" name="テキスト ボックス 146"/>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58783</xdr:rowOff>
    </xdr:from>
    <xdr:to>
      <xdr:col>24</xdr:col>
      <xdr:colOff>62865</xdr:colOff>
      <xdr:row>64</xdr:row>
      <xdr:rowOff>128996</xdr:rowOff>
    </xdr:to>
    <xdr:cxnSp macro="">
      <xdr:nvCxnSpPr>
        <xdr:cNvPr id="151" name="直線コネクタ 150"/>
        <xdr:cNvCxnSpPr/>
      </xdr:nvCxnSpPr>
      <xdr:spPr>
        <a:xfrm flipV="1">
          <a:off x="4634865" y="9659983"/>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132823</xdr:rowOff>
    </xdr:from>
    <xdr:ext cx="340478" cy="259045"/>
    <xdr:sp macro="" textlink="">
      <xdr:nvSpPr>
        <xdr:cNvPr id="152" name="【橋りょう・トンネル】&#10;有形固定資産減価償却率最小値テキスト"/>
        <xdr:cNvSpPr txBox="1"/>
      </xdr:nvSpPr>
      <xdr:spPr>
        <a:xfrm>
          <a:off x="4673600" y="111056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128996</xdr:rowOff>
    </xdr:from>
    <xdr:to>
      <xdr:col>24</xdr:col>
      <xdr:colOff>152400</xdr:colOff>
      <xdr:row>64</xdr:row>
      <xdr:rowOff>128996</xdr:rowOff>
    </xdr:to>
    <xdr:cxnSp macro="">
      <xdr:nvCxnSpPr>
        <xdr:cNvPr id="153" name="直線コネクタ 152"/>
        <xdr:cNvCxnSpPr/>
      </xdr:nvCxnSpPr>
      <xdr:spPr>
        <a:xfrm>
          <a:off x="4546600" y="1110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5460</xdr:rowOff>
    </xdr:from>
    <xdr:ext cx="405111" cy="259045"/>
    <xdr:sp macro="" textlink="">
      <xdr:nvSpPr>
        <xdr:cNvPr id="154" name="【橋りょう・トンネル】&#10;有形固定資産減価償却率最大値テキスト"/>
        <xdr:cNvSpPr txBox="1"/>
      </xdr:nvSpPr>
      <xdr:spPr>
        <a:xfrm>
          <a:off x="4673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58783</xdr:rowOff>
    </xdr:from>
    <xdr:to>
      <xdr:col>24</xdr:col>
      <xdr:colOff>152400</xdr:colOff>
      <xdr:row>56</xdr:row>
      <xdr:rowOff>58783</xdr:rowOff>
    </xdr:to>
    <xdr:cxnSp macro="">
      <xdr:nvCxnSpPr>
        <xdr:cNvPr id="155" name="直線コネクタ 154"/>
        <xdr:cNvCxnSpPr/>
      </xdr:nvCxnSpPr>
      <xdr:spPr>
        <a:xfrm>
          <a:off x="4546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50092</xdr:rowOff>
    </xdr:from>
    <xdr:ext cx="405111" cy="259045"/>
    <xdr:sp macro="" textlink="">
      <xdr:nvSpPr>
        <xdr:cNvPr id="156" name="【橋りょう・トンネル】&#10;有形固定資産減価償却率平均値テキスト"/>
        <xdr:cNvSpPr txBox="1"/>
      </xdr:nvSpPr>
      <xdr:spPr>
        <a:xfrm>
          <a:off x="4673600" y="999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71665</xdr:rowOff>
    </xdr:from>
    <xdr:to>
      <xdr:col>24</xdr:col>
      <xdr:colOff>114300</xdr:colOff>
      <xdr:row>59</xdr:row>
      <xdr:rowOff>1815</xdr:rowOff>
    </xdr:to>
    <xdr:sp macro="" textlink="">
      <xdr:nvSpPr>
        <xdr:cNvPr id="157" name="フローチャート: 判断 156"/>
        <xdr:cNvSpPr/>
      </xdr:nvSpPr>
      <xdr:spPr>
        <a:xfrm>
          <a:off x="4584700" y="1001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70031</xdr:rowOff>
    </xdr:from>
    <xdr:to>
      <xdr:col>20</xdr:col>
      <xdr:colOff>38100</xdr:colOff>
      <xdr:row>59</xdr:row>
      <xdr:rowOff>181</xdr:rowOff>
    </xdr:to>
    <xdr:sp macro="" textlink="">
      <xdr:nvSpPr>
        <xdr:cNvPr id="158" name="フローチャート: 判断 157"/>
        <xdr:cNvSpPr/>
      </xdr:nvSpPr>
      <xdr:spPr>
        <a:xfrm>
          <a:off x="3746500" y="1001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110853</xdr:rowOff>
    </xdr:from>
    <xdr:to>
      <xdr:col>15</xdr:col>
      <xdr:colOff>101600</xdr:colOff>
      <xdr:row>59</xdr:row>
      <xdr:rowOff>41003</xdr:rowOff>
    </xdr:to>
    <xdr:sp macro="" textlink="">
      <xdr:nvSpPr>
        <xdr:cNvPr id="159" name="フローチャート: 判断 158"/>
        <xdr:cNvSpPr/>
      </xdr:nvSpPr>
      <xdr:spPr>
        <a:xfrm>
          <a:off x="2857500" y="100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76563</xdr:rowOff>
    </xdr:from>
    <xdr:to>
      <xdr:col>10</xdr:col>
      <xdr:colOff>165100</xdr:colOff>
      <xdr:row>59</xdr:row>
      <xdr:rowOff>6713</xdr:rowOff>
    </xdr:to>
    <xdr:sp macro="" textlink="">
      <xdr:nvSpPr>
        <xdr:cNvPr id="160" name="フローチャート: 判断 159"/>
        <xdr:cNvSpPr/>
      </xdr:nvSpPr>
      <xdr:spPr>
        <a:xfrm>
          <a:off x="1968500" y="1002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37374</xdr:rowOff>
    </xdr:from>
    <xdr:to>
      <xdr:col>15</xdr:col>
      <xdr:colOff>101600</xdr:colOff>
      <xdr:row>58</xdr:row>
      <xdr:rowOff>138974</xdr:rowOff>
    </xdr:to>
    <xdr:sp macro="" textlink="">
      <xdr:nvSpPr>
        <xdr:cNvPr id="166" name="楕円 165"/>
        <xdr:cNvSpPr/>
      </xdr:nvSpPr>
      <xdr:spPr>
        <a:xfrm>
          <a:off x="2857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53703</xdr:rowOff>
    </xdr:from>
    <xdr:to>
      <xdr:col>10</xdr:col>
      <xdr:colOff>165100</xdr:colOff>
      <xdr:row>58</xdr:row>
      <xdr:rowOff>155303</xdr:rowOff>
    </xdr:to>
    <xdr:sp macro="" textlink="">
      <xdr:nvSpPr>
        <xdr:cNvPr id="167" name="楕円 166"/>
        <xdr:cNvSpPr/>
      </xdr:nvSpPr>
      <xdr:spPr>
        <a:xfrm>
          <a:off x="1968500" y="99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88174</xdr:rowOff>
    </xdr:from>
    <xdr:to>
      <xdr:col>15</xdr:col>
      <xdr:colOff>50800</xdr:colOff>
      <xdr:row>58</xdr:row>
      <xdr:rowOff>104503</xdr:rowOff>
    </xdr:to>
    <xdr:cxnSp macro="">
      <xdr:nvCxnSpPr>
        <xdr:cNvPr id="168" name="直線コネクタ 167"/>
        <xdr:cNvCxnSpPr/>
      </xdr:nvCxnSpPr>
      <xdr:spPr>
        <a:xfrm flipV="1">
          <a:off x="2019300" y="1003227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16708</xdr:rowOff>
    </xdr:from>
    <xdr:ext cx="405111" cy="259045"/>
    <xdr:sp macro="" textlink="">
      <xdr:nvSpPr>
        <xdr:cNvPr id="169" name="n_1aveValue【橋りょう・トンネル】&#10;有形固定資産減価償却率"/>
        <xdr:cNvSpPr txBox="1"/>
      </xdr:nvSpPr>
      <xdr:spPr>
        <a:xfrm>
          <a:off x="3582044" y="978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32130</xdr:rowOff>
    </xdr:from>
    <xdr:ext cx="405111" cy="259045"/>
    <xdr:sp macro="" textlink="">
      <xdr:nvSpPr>
        <xdr:cNvPr id="170" name="n_2aveValue【橋りょう・トンネル】&#10;有形固定資産減価償却率"/>
        <xdr:cNvSpPr txBox="1"/>
      </xdr:nvSpPr>
      <xdr:spPr>
        <a:xfrm>
          <a:off x="2705744" y="1014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169290</xdr:rowOff>
    </xdr:from>
    <xdr:ext cx="405111" cy="259045"/>
    <xdr:sp macro="" textlink="">
      <xdr:nvSpPr>
        <xdr:cNvPr id="171" name="n_3aveValue【橋りょう・トンネル】&#10;有形固定資産減価償却率"/>
        <xdr:cNvSpPr txBox="1"/>
      </xdr:nvSpPr>
      <xdr:spPr>
        <a:xfrm>
          <a:off x="1816744" y="1011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155501</xdr:rowOff>
    </xdr:from>
    <xdr:ext cx="405111" cy="259045"/>
    <xdr:sp macro="" textlink="">
      <xdr:nvSpPr>
        <xdr:cNvPr id="172" name="n_2mainValue【橋りょう・トンネル】&#10;有形固定資産減価償却率"/>
        <xdr:cNvSpPr txBox="1"/>
      </xdr:nvSpPr>
      <xdr:spPr>
        <a:xfrm>
          <a:off x="2705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380</xdr:rowOff>
    </xdr:from>
    <xdr:ext cx="405111" cy="259045"/>
    <xdr:sp macro="" textlink="">
      <xdr:nvSpPr>
        <xdr:cNvPr id="173" name="n_3mainValue【橋りょう・トンネル】&#10;有形固定資産減価償却率"/>
        <xdr:cNvSpPr txBox="1"/>
      </xdr:nvSpPr>
      <xdr:spPr>
        <a:xfrm>
          <a:off x="1816744" y="977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5" name="テキスト ボックス 18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7" name="テキスト ボックス 186"/>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9" name="テキスト ボックス 188"/>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1" name="テキスト ボックス 190"/>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3" name="テキスト ボックス 19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5" name="テキスト ボックス 19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64972</xdr:rowOff>
    </xdr:from>
    <xdr:to>
      <xdr:col>54</xdr:col>
      <xdr:colOff>189865</xdr:colOff>
      <xdr:row>64</xdr:row>
      <xdr:rowOff>76128</xdr:rowOff>
    </xdr:to>
    <xdr:cxnSp macro="">
      <xdr:nvCxnSpPr>
        <xdr:cNvPr id="197" name="直線コネクタ 196"/>
        <xdr:cNvCxnSpPr/>
      </xdr:nvCxnSpPr>
      <xdr:spPr>
        <a:xfrm flipV="1">
          <a:off x="10476865" y="9666172"/>
          <a:ext cx="0" cy="1382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79955</xdr:rowOff>
    </xdr:from>
    <xdr:ext cx="378565" cy="259045"/>
    <xdr:sp macro="" textlink="">
      <xdr:nvSpPr>
        <xdr:cNvPr id="198" name="【橋りょう・トンネル】&#10;一人当たり有形固定資産（償却資産）額最小値テキスト"/>
        <xdr:cNvSpPr txBox="1"/>
      </xdr:nvSpPr>
      <xdr:spPr>
        <a:xfrm>
          <a:off x="10515600" y="11052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76128</xdr:rowOff>
    </xdr:from>
    <xdr:to>
      <xdr:col>55</xdr:col>
      <xdr:colOff>88900</xdr:colOff>
      <xdr:row>64</xdr:row>
      <xdr:rowOff>76128</xdr:rowOff>
    </xdr:to>
    <xdr:cxnSp macro="">
      <xdr:nvCxnSpPr>
        <xdr:cNvPr id="199" name="直線コネクタ 198"/>
        <xdr:cNvCxnSpPr/>
      </xdr:nvCxnSpPr>
      <xdr:spPr>
        <a:xfrm>
          <a:off x="10388600" y="1104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11649</xdr:rowOff>
    </xdr:from>
    <xdr:ext cx="690189" cy="259045"/>
    <xdr:sp macro="" textlink="">
      <xdr:nvSpPr>
        <xdr:cNvPr id="200" name="【橋りょう・トンネル】&#10;一人当たり有形固定資産（償却資産）額最大値テキスト"/>
        <xdr:cNvSpPr txBox="1"/>
      </xdr:nvSpPr>
      <xdr:spPr>
        <a:xfrm>
          <a:off x="10515600" y="94413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3,629,470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64972</xdr:rowOff>
    </xdr:from>
    <xdr:to>
      <xdr:col>55</xdr:col>
      <xdr:colOff>88900</xdr:colOff>
      <xdr:row>56</xdr:row>
      <xdr:rowOff>64972</xdr:rowOff>
    </xdr:to>
    <xdr:cxnSp macro="">
      <xdr:nvCxnSpPr>
        <xdr:cNvPr id="201" name="直線コネクタ 200"/>
        <xdr:cNvCxnSpPr/>
      </xdr:nvCxnSpPr>
      <xdr:spPr>
        <a:xfrm>
          <a:off x="10388600" y="966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167149</xdr:rowOff>
    </xdr:from>
    <xdr:ext cx="599010" cy="259045"/>
    <xdr:sp macro="" textlink="">
      <xdr:nvSpPr>
        <xdr:cNvPr id="202" name="【橋りょう・トンネル】&#10;一人当たり有形固定資産（償却資産）額平均値テキスト"/>
        <xdr:cNvSpPr txBox="1"/>
      </xdr:nvSpPr>
      <xdr:spPr>
        <a:xfrm>
          <a:off x="10515600" y="107970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17272</xdr:rowOff>
    </xdr:from>
    <xdr:to>
      <xdr:col>55</xdr:col>
      <xdr:colOff>50800</xdr:colOff>
      <xdr:row>63</xdr:row>
      <xdr:rowOff>118872</xdr:rowOff>
    </xdr:to>
    <xdr:sp macro="" textlink="">
      <xdr:nvSpPr>
        <xdr:cNvPr id="203" name="フローチャート: 判断 202"/>
        <xdr:cNvSpPr/>
      </xdr:nvSpPr>
      <xdr:spPr>
        <a:xfrm>
          <a:off x="10426700" y="1081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3337</xdr:rowOff>
    </xdr:from>
    <xdr:to>
      <xdr:col>50</xdr:col>
      <xdr:colOff>165100</xdr:colOff>
      <xdr:row>63</xdr:row>
      <xdr:rowOff>104937</xdr:rowOff>
    </xdr:to>
    <xdr:sp macro="" textlink="">
      <xdr:nvSpPr>
        <xdr:cNvPr id="204" name="フローチャート: 判断 203"/>
        <xdr:cNvSpPr/>
      </xdr:nvSpPr>
      <xdr:spPr>
        <a:xfrm>
          <a:off x="9588500" y="1080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167370</xdr:rowOff>
    </xdr:from>
    <xdr:to>
      <xdr:col>46</xdr:col>
      <xdr:colOff>38100</xdr:colOff>
      <xdr:row>63</xdr:row>
      <xdr:rowOff>97520</xdr:rowOff>
    </xdr:to>
    <xdr:sp macro="" textlink="">
      <xdr:nvSpPr>
        <xdr:cNvPr id="205" name="フローチャート: 判断 204"/>
        <xdr:cNvSpPr/>
      </xdr:nvSpPr>
      <xdr:spPr>
        <a:xfrm>
          <a:off x="8699500" y="107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33293</xdr:rowOff>
    </xdr:from>
    <xdr:to>
      <xdr:col>41</xdr:col>
      <xdr:colOff>101600</xdr:colOff>
      <xdr:row>63</xdr:row>
      <xdr:rowOff>134893</xdr:rowOff>
    </xdr:to>
    <xdr:sp macro="" textlink="">
      <xdr:nvSpPr>
        <xdr:cNvPr id="206" name="フローチャート: 判断 205"/>
        <xdr:cNvSpPr/>
      </xdr:nvSpPr>
      <xdr:spPr>
        <a:xfrm>
          <a:off x="7810500" y="1083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170204</xdr:rowOff>
    </xdr:from>
    <xdr:to>
      <xdr:col>46</xdr:col>
      <xdr:colOff>38100</xdr:colOff>
      <xdr:row>64</xdr:row>
      <xdr:rowOff>100354</xdr:rowOff>
    </xdr:to>
    <xdr:sp macro="" textlink="">
      <xdr:nvSpPr>
        <xdr:cNvPr id="212" name="楕円 211"/>
        <xdr:cNvSpPr/>
      </xdr:nvSpPr>
      <xdr:spPr>
        <a:xfrm>
          <a:off x="8699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170235</xdr:rowOff>
    </xdr:from>
    <xdr:to>
      <xdr:col>41</xdr:col>
      <xdr:colOff>101600</xdr:colOff>
      <xdr:row>64</xdr:row>
      <xdr:rowOff>100385</xdr:rowOff>
    </xdr:to>
    <xdr:sp macro="" textlink="">
      <xdr:nvSpPr>
        <xdr:cNvPr id="213" name="楕円 212"/>
        <xdr:cNvSpPr/>
      </xdr:nvSpPr>
      <xdr:spPr>
        <a:xfrm>
          <a:off x="7810500" y="1097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49554</xdr:rowOff>
    </xdr:from>
    <xdr:to>
      <xdr:col>45</xdr:col>
      <xdr:colOff>177800</xdr:colOff>
      <xdr:row>64</xdr:row>
      <xdr:rowOff>49585</xdr:rowOff>
    </xdr:to>
    <xdr:cxnSp macro="">
      <xdr:nvCxnSpPr>
        <xdr:cNvPr id="214" name="直線コネクタ 213"/>
        <xdr:cNvCxnSpPr/>
      </xdr:nvCxnSpPr>
      <xdr:spPr>
        <a:xfrm flipV="1">
          <a:off x="7861300" y="1102235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121464</xdr:rowOff>
    </xdr:from>
    <xdr:ext cx="599010" cy="259045"/>
    <xdr:sp macro="" textlink="">
      <xdr:nvSpPr>
        <xdr:cNvPr id="215" name="n_1aveValue【橋りょう・トンネル】&#10;一人当たり有形固定資産（償却資産）額"/>
        <xdr:cNvSpPr txBox="1"/>
      </xdr:nvSpPr>
      <xdr:spPr>
        <a:xfrm>
          <a:off x="9327095" y="1057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114047</xdr:rowOff>
    </xdr:from>
    <xdr:ext cx="599010" cy="259045"/>
    <xdr:sp macro="" textlink="">
      <xdr:nvSpPr>
        <xdr:cNvPr id="216" name="n_2aveValue【橋りょう・トンネル】&#10;一人当たり有形固定資産（償却資産）額"/>
        <xdr:cNvSpPr txBox="1"/>
      </xdr:nvSpPr>
      <xdr:spPr>
        <a:xfrm>
          <a:off x="8450795" y="1057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151420</xdr:rowOff>
    </xdr:from>
    <xdr:ext cx="599010" cy="259045"/>
    <xdr:sp macro="" textlink="">
      <xdr:nvSpPr>
        <xdr:cNvPr id="217" name="n_3aveValue【橋りょう・トンネル】&#10;一人当たり有形固定資産（償却資産）額"/>
        <xdr:cNvSpPr txBox="1"/>
      </xdr:nvSpPr>
      <xdr:spPr>
        <a:xfrm>
          <a:off x="7561795" y="106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91481</xdr:rowOff>
    </xdr:from>
    <xdr:ext cx="534377" cy="259045"/>
    <xdr:sp macro="" textlink="">
      <xdr:nvSpPr>
        <xdr:cNvPr id="218" name="n_2mainValue【橋りょう・トンネル】&#10;一人当たり有形固定資産（償却資産）額"/>
        <xdr:cNvSpPr txBox="1"/>
      </xdr:nvSpPr>
      <xdr:spPr>
        <a:xfrm>
          <a:off x="84831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91512</xdr:rowOff>
    </xdr:from>
    <xdr:ext cx="534377" cy="259045"/>
    <xdr:sp macro="" textlink="">
      <xdr:nvSpPr>
        <xdr:cNvPr id="219" name="n_3mainValue【橋りょう・トンネル】&#10;一人当たり有形固定資産（償却資産）額"/>
        <xdr:cNvSpPr txBox="1"/>
      </xdr:nvSpPr>
      <xdr:spPr>
        <a:xfrm>
          <a:off x="7594111" y="1106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0" name="テキスト ボックス 22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1" name="直線コネクタ 23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2" name="テキスト ボックス 23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3" name="直線コネクタ 23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4" name="テキスト ボックス 23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5" name="直線コネクタ 23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6" name="テキスト ボックス 23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7" name="直線コネクタ 23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8" name="テキスト ボックス 23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9" name="直線コネクタ 23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0" name="テキスト ボックス 23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1" name="直線コネクタ 24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2" name="テキスト ボックス 24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66675</xdr:rowOff>
    </xdr:to>
    <xdr:cxnSp macro="">
      <xdr:nvCxnSpPr>
        <xdr:cNvPr id="244" name="直線コネクタ 243"/>
        <xdr:cNvCxnSpPr/>
      </xdr:nvCxnSpPr>
      <xdr:spPr>
        <a:xfrm flipV="1">
          <a:off x="4634865" y="133350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70502</xdr:rowOff>
    </xdr:from>
    <xdr:ext cx="405111" cy="259045"/>
    <xdr:sp macro="" textlink="">
      <xdr:nvSpPr>
        <xdr:cNvPr id="245" name="【公営住宅】&#10;有形固定資産減価償却率最小値テキスト"/>
        <xdr:cNvSpPr txBox="1"/>
      </xdr:nvSpPr>
      <xdr:spPr>
        <a:xfrm>
          <a:off x="4673600"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66675</xdr:rowOff>
    </xdr:from>
    <xdr:to>
      <xdr:col>24</xdr:col>
      <xdr:colOff>152400</xdr:colOff>
      <xdr:row>86</xdr:row>
      <xdr:rowOff>66675</xdr:rowOff>
    </xdr:to>
    <xdr:cxnSp macro="">
      <xdr:nvCxnSpPr>
        <xdr:cNvPr id="246" name="直線コネクタ 245"/>
        <xdr:cNvCxnSpPr/>
      </xdr:nvCxnSpPr>
      <xdr:spPr>
        <a:xfrm>
          <a:off x="4546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47"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48" name="直線コネクタ 247"/>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93363</xdr:rowOff>
    </xdr:from>
    <xdr:ext cx="405111" cy="259045"/>
    <xdr:sp macro="" textlink="">
      <xdr:nvSpPr>
        <xdr:cNvPr id="249" name="【公営住宅】&#10;有形固定資産減価償却率平均値テキスト"/>
        <xdr:cNvSpPr txBox="1"/>
      </xdr:nvSpPr>
      <xdr:spPr>
        <a:xfrm>
          <a:off x="4673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114936</xdr:rowOff>
    </xdr:from>
    <xdr:to>
      <xdr:col>24</xdr:col>
      <xdr:colOff>114300</xdr:colOff>
      <xdr:row>82</xdr:row>
      <xdr:rowOff>45086</xdr:rowOff>
    </xdr:to>
    <xdr:sp macro="" textlink="">
      <xdr:nvSpPr>
        <xdr:cNvPr id="250" name="フローチャート: 判断 249"/>
        <xdr:cNvSpPr/>
      </xdr:nvSpPr>
      <xdr:spPr>
        <a:xfrm>
          <a:off x="4584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51" name="フローチャート: 判断 250"/>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52" name="フローチャート: 判断 251"/>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151130</xdr:rowOff>
    </xdr:from>
    <xdr:to>
      <xdr:col>10</xdr:col>
      <xdr:colOff>165100</xdr:colOff>
      <xdr:row>81</xdr:row>
      <xdr:rowOff>81280</xdr:rowOff>
    </xdr:to>
    <xdr:sp macro="" textlink="">
      <xdr:nvSpPr>
        <xdr:cNvPr id="253" name="フローチャート: 判断 252"/>
        <xdr:cNvSpPr/>
      </xdr:nvSpPr>
      <xdr:spPr>
        <a:xfrm>
          <a:off x="196850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4" name="テキスト ボックス 25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5" name="テキスト ボックス 25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6" name="テキスト ボックス 25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7" name="テキスト ボックス 25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8" name="テキスト ボックス 25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97789</xdr:rowOff>
    </xdr:from>
    <xdr:to>
      <xdr:col>15</xdr:col>
      <xdr:colOff>101600</xdr:colOff>
      <xdr:row>81</xdr:row>
      <xdr:rowOff>27939</xdr:rowOff>
    </xdr:to>
    <xdr:sp macro="" textlink="">
      <xdr:nvSpPr>
        <xdr:cNvPr id="259" name="楕円 258"/>
        <xdr:cNvSpPr/>
      </xdr:nvSpPr>
      <xdr:spPr>
        <a:xfrm>
          <a:off x="28575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147320</xdr:rowOff>
    </xdr:from>
    <xdr:to>
      <xdr:col>10</xdr:col>
      <xdr:colOff>165100</xdr:colOff>
      <xdr:row>81</xdr:row>
      <xdr:rowOff>77470</xdr:rowOff>
    </xdr:to>
    <xdr:sp macro="" textlink="">
      <xdr:nvSpPr>
        <xdr:cNvPr id="260" name="楕円 259"/>
        <xdr:cNvSpPr/>
      </xdr:nvSpPr>
      <xdr:spPr>
        <a:xfrm>
          <a:off x="1968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148589</xdr:rowOff>
    </xdr:from>
    <xdr:to>
      <xdr:col>15</xdr:col>
      <xdr:colOff>50800</xdr:colOff>
      <xdr:row>81</xdr:row>
      <xdr:rowOff>26670</xdr:rowOff>
    </xdr:to>
    <xdr:cxnSp macro="">
      <xdr:nvCxnSpPr>
        <xdr:cNvPr id="261" name="直線コネクタ 260"/>
        <xdr:cNvCxnSpPr/>
      </xdr:nvCxnSpPr>
      <xdr:spPr>
        <a:xfrm flipV="1">
          <a:off x="2019300" y="138645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262" name="n_1aveValue【公営住宅】&#10;有形固定資産減価償却率"/>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263" name="n_2aveValue【公営住宅】&#10;有形固定資産減価償却率"/>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72407</xdr:rowOff>
    </xdr:from>
    <xdr:ext cx="405111" cy="259045"/>
    <xdr:sp macro="" textlink="">
      <xdr:nvSpPr>
        <xdr:cNvPr id="264" name="n_3aveValue【公営住宅】&#10;有形固定資産減価償却率"/>
        <xdr:cNvSpPr txBox="1"/>
      </xdr:nvSpPr>
      <xdr:spPr>
        <a:xfrm>
          <a:off x="1816744" y="1395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44466</xdr:rowOff>
    </xdr:from>
    <xdr:ext cx="405111" cy="259045"/>
    <xdr:sp macro="" textlink="">
      <xdr:nvSpPr>
        <xdr:cNvPr id="265" name="n_2mainValue【公営住宅】&#10;有形固定資産減価償却率"/>
        <xdr:cNvSpPr txBox="1"/>
      </xdr:nvSpPr>
      <xdr:spPr>
        <a:xfrm>
          <a:off x="2705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93997</xdr:rowOff>
    </xdr:from>
    <xdr:ext cx="405111" cy="259045"/>
    <xdr:sp macro="" textlink="">
      <xdr:nvSpPr>
        <xdr:cNvPr id="266" name="n_3mainValue【公営住宅】&#10;有形固定資産減価償却率"/>
        <xdr:cNvSpPr txBox="1"/>
      </xdr:nvSpPr>
      <xdr:spPr>
        <a:xfrm>
          <a:off x="1816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7" name="直線コネクタ 27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8" name="テキスト ボックス 27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9" name="直線コネクタ 27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0" name="テキスト ボックス 27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1" name="直線コネクタ 28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2" name="テキスト ボックス 28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3" name="直線コネクタ 28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4" name="テキスト ボックス 28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5" name="直線コネクタ 28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6" name="テキスト ボックス 28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7" name="直線コネクタ 28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88" name="テキスト ボックス 28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48577</xdr:rowOff>
    </xdr:from>
    <xdr:to>
      <xdr:col>54</xdr:col>
      <xdr:colOff>189865</xdr:colOff>
      <xdr:row>86</xdr:row>
      <xdr:rowOff>111252</xdr:rowOff>
    </xdr:to>
    <xdr:cxnSp macro="">
      <xdr:nvCxnSpPr>
        <xdr:cNvPr id="290" name="直線コネクタ 289"/>
        <xdr:cNvCxnSpPr/>
      </xdr:nvCxnSpPr>
      <xdr:spPr>
        <a:xfrm flipV="1">
          <a:off x="10476865" y="13421677"/>
          <a:ext cx="0" cy="143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115079</xdr:rowOff>
    </xdr:from>
    <xdr:ext cx="469744" cy="259045"/>
    <xdr:sp macro="" textlink="">
      <xdr:nvSpPr>
        <xdr:cNvPr id="291" name="【公営住宅】&#10;一人当たり面積最小値テキスト"/>
        <xdr:cNvSpPr txBox="1"/>
      </xdr:nvSpPr>
      <xdr:spPr>
        <a:xfrm>
          <a:off x="10515600" y="1485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111252</xdr:rowOff>
    </xdr:from>
    <xdr:to>
      <xdr:col>55</xdr:col>
      <xdr:colOff>88900</xdr:colOff>
      <xdr:row>86</xdr:row>
      <xdr:rowOff>111252</xdr:rowOff>
    </xdr:to>
    <xdr:cxnSp macro="">
      <xdr:nvCxnSpPr>
        <xdr:cNvPr id="292" name="直線コネクタ 291"/>
        <xdr:cNvCxnSpPr/>
      </xdr:nvCxnSpPr>
      <xdr:spPr>
        <a:xfrm>
          <a:off x="10388600" y="1485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166704</xdr:rowOff>
    </xdr:from>
    <xdr:ext cx="469744" cy="259045"/>
    <xdr:sp macro="" textlink="">
      <xdr:nvSpPr>
        <xdr:cNvPr id="293" name="【公営住宅】&#10;一人当たり面積最大値テキスト"/>
        <xdr:cNvSpPr txBox="1"/>
      </xdr:nvSpPr>
      <xdr:spPr>
        <a:xfrm>
          <a:off x="10515600" y="1319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48577</xdr:rowOff>
    </xdr:from>
    <xdr:to>
      <xdr:col>55</xdr:col>
      <xdr:colOff>88900</xdr:colOff>
      <xdr:row>78</xdr:row>
      <xdr:rowOff>48577</xdr:rowOff>
    </xdr:to>
    <xdr:cxnSp macro="">
      <xdr:nvCxnSpPr>
        <xdr:cNvPr id="294" name="直線コネクタ 293"/>
        <xdr:cNvCxnSpPr/>
      </xdr:nvCxnSpPr>
      <xdr:spPr>
        <a:xfrm>
          <a:off x="10388600" y="1342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42118</xdr:rowOff>
    </xdr:from>
    <xdr:ext cx="469744" cy="259045"/>
    <xdr:sp macro="" textlink="">
      <xdr:nvSpPr>
        <xdr:cNvPr id="295" name="【公営住宅】&#10;一人当たり面積平均値テキスト"/>
        <xdr:cNvSpPr txBox="1"/>
      </xdr:nvSpPr>
      <xdr:spPr>
        <a:xfrm>
          <a:off x="10515600" y="14443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63691</xdr:rowOff>
    </xdr:from>
    <xdr:to>
      <xdr:col>55</xdr:col>
      <xdr:colOff>50800</xdr:colOff>
      <xdr:row>84</xdr:row>
      <xdr:rowOff>165291</xdr:rowOff>
    </xdr:to>
    <xdr:sp macro="" textlink="">
      <xdr:nvSpPr>
        <xdr:cNvPr id="296" name="フローチャート: 判断 295"/>
        <xdr:cNvSpPr/>
      </xdr:nvSpPr>
      <xdr:spPr>
        <a:xfrm>
          <a:off x="10426700" y="1446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74358</xdr:rowOff>
    </xdr:from>
    <xdr:to>
      <xdr:col>50</xdr:col>
      <xdr:colOff>165100</xdr:colOff>
      <xdr:row>85</xdr:row>
      <xdr:rowOff>4508</xdr:rowOff>
    </xdr:to>
    <xdr:sp macro="" textlink="">
      <xdr:nvSpPr>
        <xdr:cNvPr id="297" name="フローチャート: 判断 296"/>
        <xdr:cNvSpPr/>
      </xdr:nvSpPr>
      <xdr:spPr>
        <a:xfrm>
          <a:off x="9588500" y="1447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102363</xdr:rowOff>
    </xdr:from>
    <xdr:to>
      <xdr:col>46</xdr:col>
      <xdr:colOff>38100</xdr:colOff>
      <xdr:row>85</xdr:row>
      <xdr:rowOff>32513</xdr:rowOff>
    </xdr:to>
    <xdr:sp macro="" textlink="">
      <xdr:nvSpPr>
        <xdr:cNvPr id="298" name="フローチャート: 判断 297"/>
        <xdr:cNvSpPr/>
      </xdr:nvSpPr>
      <xdr:spPr>
        <a:xfrm>
          <a:off x="8699500" y="1450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151892</xdr:rowOff>
    </xdr:from>
    <xdr:to>
      <xdr:col>41</xdr:col>
      <xdr:colOff>101600</xdr:colOff>
      <xdr:row>85</xdr:row>
      <xdr:rowOff>82042</xdr:rowOff>
    </xdr:to>
    <xdr:sp macro="" textlink="">
      <xdr:nvSpPr>
        <xdr:cNvPr id="299" name="フローチャート: 判断 298"/>
        <xdr:cNvSpPr/>
      </xdr:nvSpPr>
      <xdr:spPr>
        <a:xfrm>
          <a:off x="78105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82</xdr:row>
      <xdr:rowOff>145225</xdr:rowOff>
    </xdr:from>
    <xdr:to>
      <xdr:col>46</xdr:col>
      <xdr:colOff>38100</xdr:colOff>
      <xdr:row>83</xdr:row>
      <xdr:rowOff>75375</xdr:rowOff>
    </xdr:to>
    <xdr:sp macro="" textlink="">
      <xdr:nvSpPr>
        <xdr:cNvPr id="305" name="楕円 304"/>
        <xdr:cNvSpPr/>
      </xdr:nvSpPr>
      <xdr:spPr>
        <a:xfrm>
          <a:off x="8699500" y="1420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157417</xdr:rowOff>
    </xdr:from>
    <xdr:to>
      <xdr:col>41</xdr:col>
      <xdr:colOff>101600</xdr:colOff>
      <xdr:row>83</xdr:row>
      <xdr:rowOff>87567</xdr:rowOff>
    </xdr:to>
    <xdr:sp macro="" textlink="">
      <xdr:nvSpPr>
        <xdr:cNvPr id="306" name="楕円 305"/>
        <xdr:cNvSpPr/>
      </xdr:nvSpPr>
      <xdr:spPr>
        <a:xfrm>
          <a:off x="7810500" y="1421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24575</xdr:rowOff>
    </xdr:from>
    <xdr:to>
      <xdr:col>45</xdr:col>
      <xdr:colOff>177800</xdr:colOff>
      <xdr:row>83</xdr:row>
      <xdr:rowOff>36767</xdr:rowOff>
    </xdr:to>
    <xdr:cxnSp macro="">
      <xdr:nvCxnSpPr>
        <xdr:cNvPr id="307" name="直線コネクタ 306"/>
        <xdr:cNvCxnSpPr/>
      </xdr:nvCxnSpPr>
      <xdr:spPr>
        <a:xfrm flipV="1">
          <a:off x="7861300" y="14254925"/>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21035</xdr:rowOff>
    </xdr:from>
    <xdr:ext cx="469744" cy="259045"/>
    <xdr:sp macro="" textlink="">
      <xdr:nvSpPr>
        <xdr:cNvPr id="308" name="n_1aveValue【公営住宅】&#10;一人当たり面積"/>
        <xdr:cNvSpPr txBox="1"/>
      </xdr:nvSpPr>
      <xdr:spPr>
        <a:xfrm>
          <a:off x="9391727" y="1425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23640</xdr:rowOff>
    </xdr:from>
    <xdr:ext cx="469744" cy="259045"/>
    <xdr:sp macro="" textlink="">
      <xdr:nvSpPr>
        <xdr:cNvPr id="309" name="n_2aveValue【公営住宅】&#10;一人当たり面積"/>
        <xdr:cNvSpPr txBox="1"/>
      </xdr:nvSpPr>
      <xdr:spPr>
        <a:xfrm>
          <a:off x="8515427" y="1459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73169</xdr:rowOff>
    </xdr:from>
    <xdr:ext cx="469744" cy="259045"/>
    <xdr:sp macro="" textlink="">
      <xdr:nvSpPr>
        <xdr:cNvPr id="310" name="n_3aveValue【公営住宅】&#10;一人当たり面積"/>
        <xdr:cNvSpPr txBox="1"/>
      </xdr:nvSpPr>
      <xdr:spPr>
        <a:xfrm>
          <a:off x="7626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91902</xdr:rowOff>
    </xdr:from>
    <xdr:ext cx="469744" cy="259045"/>
    <xdr:sp macro="" textlink="">
      <xdr:nvSpPr>
        <xdr:cNvPr id="311" name="n_2mainValue【公営住宅】&#10;一人当たり面積"/>
        <xdr:cNvSpPr txBox="1"/>
      </xdr:nvSpPr>
      <xdr:spPr>
        <a:xfrm>
          <a:off x="8515427" y="1397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104094</xdr:rowOff>
    </xdr:from>
    <xdr:ext cx="469744" cy="259045"/>
    <xdr:sp macro="" textlink="">
      <xdr:nvSpPr>
        <xdr:cNvPr id="312" name="n_3mainValue【公営住宅】&#10;一人当たり面積"/>
        <xdr:cNvSpPr txBox="1"/>
      </xdr:nvSpPr>
      <xdr:spPr>
        <a:xfrm>
          <a:off x="7626427" y="1399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3" name="正方形/長方形 31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4" name="正方形/長方形 31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5" name="正方形/長方形 31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6" name="正方形/長方形 31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7" name="正方形/長方形 31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8" name="正方形/長方形 31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9" name="正方形/長方形 31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0" name="正方形/長方形 31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1" name="テキスト ボックス 32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2" name="直線コネクタ 32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23" name="直線コネクタ 322"/>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24" name="テキスト ボックス 323"/>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25" name="直線コネクタ 324"/>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26" name="テキスト ボックス 325"/>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27" name="直線コネクタ 326"/>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28" name="テキスト ボックス 327"/>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29" name="直線コネクタ 328"/>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30" name="テキスト ボックス 329"/>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31" name="直線コネクタ 330"/>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32" name="テキスト ボックス 331"/>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33" name="直線コネクタ 332"/>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34" name="テキスト ボックス 333"/>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5" name="直線コネクタ 33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6" name="テキスト ボックス 335"/>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7"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123552</xdr:rowOff>
    </xdr:from>
    <xdr:to>
      <xdr:col>24</xdr:col>
      <xdr:colOff>62865</xdr:colOff>
      <xdr:row>109</xdr:row>
      <xdr:rowOff>22316</xdr:rowOff>
    </xdr:to>
    <xdr:cxnSp macro="">
      <xdr:nvCxnSpPr>
        <xdr:cNvPr id="338" name="直線コネクタ 337"/>
        <xdr:cNvCxnSpPr/>
      </xdr:nvCxnSpPr>
      <xdr:spPr>
        <a:xfrm flipV="1">
          <a:off x="4634865" y="17268552"/>
          <a:ext cx="0" cy="1441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26143</xdr:rowOff>
    </xdr:from>
    <xdr:ext cx="340478" cy="259045"/>
    <xdr:sp macro="" textlink="">
      <xdr:nvSpPr>
        <xdr:cNvPr id="339" name="【港湾・漁港】&#10;有形固定資産減価償却率最小値テキスト"/>
        <xdr:cNvSpPr txBox="1"/>
      </xdr:nvSpPr>
      <xdr:spPr>
        <a:xfrm>
          <a:off x="4673600" y="1871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22316</xdr:rowOff>
    </xdr:from>
    <xdr:to>
      <xdr:col>24</xdr:col>
      <xdr:colOff>152400</xdr:colOff>
      <xdr:row>109</xdr:row>
      <xdr:rowOff>22316</xdr:rowOff>
    </xdr:to>
    <xdr:cxnSp macro="">
      <xdr:nvCxnSpPr>
        <xdr:cNvPr id="340" name="直線コネクタ 339"/>
        <xdr:cNvCxnSpPr/>
      </xdr:nvCxnSpPr>
      <xdr:spPr>
        <a:xfrm>
          <a:off x="4546600" y="1871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70229</xdr:rowOff>
    </xdr:from>
    <xdr:ext cx="405111" cy="259045"/>
    <xdr:sp macro="" textlink="">
      <xdr:nvSpPr>
        <xdr:cNvPr id="341" name="【港湾・漁港】&#10;有形固定資産減価償却率最大値テキスト"/>
        <xdr:cNvSpPr txBox="1"/>
      </xdr:nvSpPr>
      <xdr:spPr>
        <a:xfrm>
          <a:off x="4673600" y="17043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123552</xdr:rowOff>
    </xdr:from>
    <xdr:to>
      <xdr:col>24</xdr:col>
      <xdr:colOff>152400</xdr:colOff>
      <xdr:row>100</xdr:row>
      <xdr:rowOff>123552</xdr:rowOff>
    </xdr:to>
    <xdr:cxnSp macro="">
      <xdr:nvCxnSpPr>
        <xdr:cNvPr id="342" name="直線コネクタ 341"/>
        <xdr:cNvCxnSpPr/>
      </xdr:nvCxnSpPr>
      <xdr:spPr>
        <a:xfrm>
          <a:off x="4546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43015</xdr:rowOff>
    </xdr:from>
    <xdr:ext cx="405111" cy="259045"/>
    <xdr:sp macro="" textlink="">
      <xdr:nvSpPr>
        <xdr:cNvPr id="343" name="【港湾・漁港】&#10;有形固定資産減価償却率平均値テキスト"/>
        <xdr:cNvSpPr txBox="1"/>
      </xdr:nvSpPr>
      <xdr:spPr>
        <a:xfrm>
          <a:off x="4673600" y="18216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macro="" textlink="">
      <xdr:nvSpPr>
        <xdr:cNvPr id="344" name="フローチャート: 判断 343"/>
        <xdr:cNvSpPr/>
      </xdr:nvSpPr>
      <xdr:spPr>
        <a:xfrm>
          <a:off x="4584700" y="1823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138068</xdr:rowOff>
    </xdr:from>
    <xdr:to>
      <xdr:col>20</xdr:col>
      <xdr:colOff>38100</xdr:colOff>
      <xdr:row>104</xdr:row>
      <xdr:rowOff>68218</xdr:rowOff>
    </xdr:to>
    <xdr:sp macro="" textlink="">
      <xdr:nvSpPr>
        <xdr:cNvPr id="345" name="フローチャート: 判断 344"/>
        <xdr:cNvSpPr/>
      </xdr:nvSpPr>
      <xdr:spPr>
        <a:xfrm>
          <a:off x="3746500" y="1779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121738</xdr:rowOff>
    </xdr:from>
    <xdr:to>
      <xdr:col>15</xdr:col>
      <xdr:colOff>101600</xdr:colOff>
      <xdr:row>105</xdr:row>
      <xdr:rowOff>51888</xdr:rowOff>
    </xdr:to>
    <xdr:sp macro="" textlink="">
      <xdr:nvSpPr>
        <xdr:cNvPr id="346" name="フローチャート: 判断 345"/>
        <xdr:cNvSpPr/>
      </xdr:nvSpPr>
      <xdr:spPr>
        <a:xfrm>
          <a:off x="2857500" y="179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47" name="フローチャート: 判断 346"/>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8" name="テキスト ボックス 34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9" name="テキスト ボックス 34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0" name="テキスト ボックス 34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1" name="テキスト ボックス 35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2" name="テキスト ボックス 35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71120</xdr:rowOff>
    </xdr:from>
    <xdr:to>
      <xdr:col>15</xdr:col>
      <xdr:colOff>101600</xdr:colOff>
      <xdr:row>105</xdr:row>
      <xdr:rowOff>1270</xdr:rowOff>
    </xdr:to>
    <xdr:sp macro="" textlink="">
      <xdr:nvSpPr>
        <xdr:cNvPr id="353" name="楕円 352"/>
        <xdr:cNvSpPr/>
      </xdr:nvSpPr>
      <xdr:spPr>
        <a:xfrm>
          <a:off x="2857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84745</xdr:rowOff>
    </xdr:from>
    <xdr:ext cx="405111" cy="259045"/>
    <xdr:sp macro="" textlink="">
      <xdr:nvSpPr>
        <xdr:cNvPr id="354" name="n_1aveValue【港湾・漁港】&#10;有形固定資産減価償却率"/>
        <xdr:cNvSpPr txBox="1"/>
      </xdr:nvSpPr>
      <xdr:spPr>
        <a:xfrm>
          <a:off x="35820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43015</xdr:rowOff>
    </xdr:from>
    <xdr:ext cx="405111" cy="259045"/>
    <xdr:sp macro="" textlink="">
      <xdr:nvSpPr>
        <xdr:cNvPr id="355" name="n_2aveValue【港湾・漁港】&#10;有形固定資産減価償却率"/>
        <xdr:cNvSpPr txBox="1"/>
      </xdr:nvSpPr>
      <xdr:spPr>
        <a:xfrm>
          <a:off x="2705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56" name="n_3aveValue【港湾・漁港】&#10;有形固定資産減価償却率"/>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17797</xdr:rowOff>
    </xdr:from>
    <xdr:ext cx="405111" cy="259045"/>
    <xdr:sp macro="" textlink="">
      <xdr:nvSpPr>
        <xdr:cNvPr id="357" name="n_2mainValue【港湾・漁港】&#10;有形固定資産減価償却率"/>
        <xdr:cNvSpPr txBox="1"/>
      </xdr:nvSpPr>
      <xdr:spPr>
        <a:xfrm>
          <a:off x="2705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8" name="正方形/長方形 35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9" name="正方形/長方形 35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0" name="正方形/長方形 35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1" name="正方形/長方形 36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2" name="正方形/長方形 36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3" name="正方形/長方形 36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4" name="正方形/長方形 36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5" name="正方形/長方形 36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6" name="テキスト ボックス 36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7" name="直線コネクタ 36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8" name="直線コネクタ 36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69" name="テキスト ボックス 368"/>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0" name="直線コネクタ 36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371" name="テキスト ボックス 370"/>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2" name="直線コネクタ 37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73" name="テキスト ボックス 372"/>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74" name="直線コネクタ 37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375" name="テキスト ボックス 374"/>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76" name="直線コネクタ 37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377" name="テキスト ボックス 376"/>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8" name="直線コネクタ 37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379" name="テキスト ボックス 378"/>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0"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171016</xdr:rowOff>
    </xdr:from>
    <xdr:to>
      <xdr:col>54</xdr:col>
      <xdr:colOff>189865</xdr:colOff>
      <xdr:row>108</xdr:row>
      <xdr:rowOff>152381</xdr:rowOff>
    </xdr:to>
    <xdr:cxnSp macro="">
      <xdr:nvCxnSpPr>
        <xdr:cNvPr id="381" name="直線コネクタ 380"/>
        <xdr:cNvCxnSpPr/>
      </xdr:nvCxnSpPr>
      <xdr:spPr>
        <a:xfrm flipV="1">
          <a:off x="10476865" y="17316016"/>
          <a:ext cx="0" cy="1352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156208</xdr:rowOff>
    </xdr:from>
    <xdr:ext cx="378565" cy="259045"/>
    <xdr:sp macro="" textlink="">
      <xdr:nvSpPr>
        <xdr:cNvPr id="382" name="【港湾・漁港】&#10;一人当たり有形固定資産（償却資産）額最小値テキスト"/>
        <xdr:cNvSpPr txBox="1"/>
      </xdr:nvSpPr>
      <xdr:spPr>
        <a:xfrm>
          <a:off x="10515600" y="18672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152381</xdr:rowOff>
    </xdr:from>
    <xdr:to>
      <xdr:col>55</xdr:col>
      <xdr:colOff>88900</xdr:colOff>
      <xdr:row>108</xdr:row>
      <xdr:rowOff>152381</xdr:rowOff>
    </xdr:to>
    <xdr:cxnSp macro="">
      <xdr:nvCxnSpPr>
        <xdr:cNvPr id="383" name="直線コネクタ 382"/>
        <xdr:cNvCxnSpPr/>
      </xdr:nvCxnSpPr>
      <xdr:spPr>
        <a:xfrm>
          <a:off x="10388600" y="18668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117693</xdr:rowOff>
    </xdr:from>
    <xdr:ext cx="754822" cy="259045"/>
    <xdr:sp macro="" textlink="">
      <xdr:nvSpPr>
        <xdr:cNvPr id="384" name="【港湾・漁港】&#10;一人当たり有形固定資産（償却資産）額最大値テキスト"/>
        <xdr:cNvSpPr txBox="1"/>
      </xdr:nvSpPr>
      <xdr:spPr>
        <a:xfrm>
          <a:off x="10515600" y="1709124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171016</xdr:rowOff>
    </xdr:from>
    <xdr:to>
      <xdr:col>55</xdr:col>
      <xdr:colOff>88900</xdr:colOff>
      <xdr:row>100</xdr:row>
      <xdr:rowOff>171016</xdr:rowOff>
    </xdr:to>
    <xdr:cxnSp macro="">
      <xdr:nvCxnSpPr>
        <xdr:cNvPr id="385" name="直線コネクタ 384"/>
        <xdr:cNvCxnSpPr/>
      </xdr:nvCxnSpPr>
      <xdr:spPr>
        <a:xfrm>
          <a:off x="10388600" y="17316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163154</xdr:rowOff>
    </xdr:from>
    <xdr:ext cx="690189" cy="259045"/>
    <xdr:sp macro="" textlink="">
      <xdr:nvSpPr>
        <xdr:cNvPr id="386" name="【港湾・漁港】&#10;一人当たり有形固定資産（償却資産）額平均値テキスト"/>
        <xdr:cNvSpPr txBox="1"/>
      </xdr:nvSpPr>
      <xdr:spPr>
        <a:xfrm>
          <a:off x="10515600" y="1833685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2,045,457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13277</xdr:rowOff>
    </xdr:from>
    <xdr:to>
      <xdr:col>55</xdr:col>
      <xdr:colOff>50800</xdr:colOff>
      <xdr:row>107</xdr:row>
      <xdr:rowOff>114877</xdr:rowOff>
    </xdr:to>
    <xdr:sp macro="" textlink="">
      <xdr:nvSpPr>
        <xdr:cNvPr id="387" name="フローチャート: 判断 386"/>
        <xdr:cNvSpPr/>
      </xdr:nvSpPr>
      <xdr:spPr>
        <a:xfrm>
          <a:off x="10426700" y="1835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4922</xdr:rowOff>
    </xdr:from>
    <xdr:to>
      <xdr:col>50</xdr:col>
      <xdr:colOff>165100</xdr:colOff>
      <xdr:row>108</xdr:row>
      <xdr:rowOff>106522</xdr:rowOff>
    </xdr:to>
    <xdr:sp macro="" textlink="">
      <xdr:nvSpPr>
        <xdr:cNvPr id="388" name="フローチャート: 判断 387"/>
        <xdr:cNvSpPr/>
      </xdr:nvSpPr>
      <xdr:spPr>
        <a:xfrm>
          <a:off x="9588500" y="1852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17731</xdr:rowOff>
    </xdr:from>
    <xdr:to>
      <xdr:col>46</xdr:col>
      <xdr:colOff>38100</xdr:colOff>
      <xdr:row>108</xdr:row>
      <xdr:rowOff>119331</xdr:rowOff>
    </xdr:to>
    <xdr:sp macro="" textlink="">
      <xdr:nvSpPr>
        <xdr:cNvPr id="389" name="フローチャート: 判断 388"/>
        <xdr:cNvSpPr/>
      </xdr:nvSpPr>
      <xdr:spPr>
        <a:xfrm>
          <a:off x="8699500" y="18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169749</xdr:rowOff>
    </xdr:from>
    <xdr:to>
      <xdr:col>41</xdr:col>
      <xdr:colOff>101600</xdr:colOff>
      <xdr:row>108</xdr:row>
      <xdr:rowOff>99899</xdr:rowOff>
    </xdr:to>
    <xdr:sp macro="" textlink="">
      <xdr:nvSpPr>
        <xdr:cNvPr id="390" name="フローチャート: 判断 389"/>
        <xdr:cNvSpPr/>
      </xdr:nvSpPr>
      <xdr:spPr>
        <a:xfrm>
          <a:off x="7810500" y="1851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1" name="テキスト ボックス 39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2" name="テキスト ボックス 39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3" name="テキスト ボックス 39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4" name="テキスト ボックス 39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5" name="テキスト ボックス 39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108</xdr:row>
      <xdr:rowOff>101257</xdr:rowOff>
    </xdr:from>
    <xdr:to>
      <xdr:col>46</xdr:col>
      <xdr:colOff>38100</xdr:colOff>
      <xdr:row>109</xdr:row>
      <xdr:rowOff>31407</xdr:rowOff>
    </xdr:to>
    <xdr:sp macro="" textlink="">
      <xdr:nvSpPr>
        <xdr:cNvPr id="396" name="楕円 395"/>
        <xdr:cNvSpPr/>
      </xdr:nvSpPr>
      <xdr:spPr>
        <a:xfrm>
          <a:off x="8699500" y="186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106</xdr:row>
      <xdr:rowOff>123049</xdr:rowOff>
    </xdr:from>
    <xdr:ext cx="599010" cy="259045"/>
    <xdr:sp macro="" textlink="">
      <xdr:nvSpPr>
        <xdr:cNvPr id="397" name="n_1aveValue【港湾・漁港】&#10;一人当たり有形固定資産（償却資産）額"/>
        <xdr:cNvSpPr txBox="1"/>
      </xdr:nvSpPr>
      <xdr:spPr>
        <a:xfrm>
          <a:off x="9327095" y="1829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135858</xdr:rowOff>
    </xdr:from>
    <xdr:ext cx="599010" cy="259045"/>
    <xdr:sp macro="" textlink="">
      <xdr:nvSpPr>
        <xdr:cNvPr id="398" name="n_2aveValue【港湾・漁港】&#10;一人当たり有形固定資産（償却資産）額"/>
        <xdr:cNvSpPr txBox="1"/>
      </xdr:nvSpPr>
      <xdr:spPr>
        <a:xfrm>
          <a:off x="8450795" y="1830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116426</xdr:rowOff>
    </xdr:from>
    <xdr:ext cx="599010" cy="259045"/>
    <xdr:sp macro="" textlink="">
      <xdr:nvSpPr>
        <xdr:cNvPr id="399" name="n_3aveValue【港湾・漁港】&#10;一人当たり有形固定資産（償却資産）額"/>
        <xdr:cNvSpPr txBox="1"/>
      </xdr:nvSpPr>
      <xdr:spPr>
        <a:xfrm>
          <a:off x="7561795" y="182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22534</xdr:rowOff>
    </xdr:from>
    <xdr:ext cx="469744" cy="259045"/>
    <xdr:sp macro="" textlink="">
      <xdr:nvSpPr>
        <xdr:cNvPr id="400" name="n_2mainValue【港湾・漁港】&#10;一人当たり有形固定資産（償却資産）額"/>
        <xdr:cNvSpPr txBox="1"/>
      </xdr:nvSpPr>
      <xdr:spPr>
        <a:xfrm>
          <a:off x="8515428" y="1871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1" name="正方形/長方形 40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2" name="正方形/長方形 40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3" name="正方形/長方形 40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4" name="正方形/長方形 40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5" name="正方形/長方形 40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6" name="正方形/長方形 40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7" name="正方形/長方形 40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正方形/長方形 40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9" name="テキスト ボックス 40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0" name="直線コネクタ 40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12" name="テキスト ボックス 41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22" name="テキスト ボックス 42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24" name="テキスト ボックス 42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131717</xdr:rowOff>
    </xdr:to>
    <xdr:cxnSp macro="">
      <xdr:nvCxnSpPr>
        <xdr:cNvPr id="426" name="直線コネクタ 425"/>
        <xdr:cNvCxnSpPr/>
      </xdr:nvCxnSpPr>
      <xdr:spPr>
        <a:xfrm flipV="1">
          <a:off x="16318864" y="5660572"/>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135544</xdr:rowOff>
    </xdr:from>
    <xdr:ext cx="340478" cy="259045"/>
    <xdr:sp macro="" textlink="">
      <xdr:nvSpPr>
        <xdr:cNvPr id="427" name="【認定こども園・幼稚園・保育所】&#10;有形固定資産減価償却率最小値テキスト"/>
        <xdr:cNvSpPr txBox="1"/>
      </xdr:nvSpPr>
      <xdr:spPr>
        <a:xfrm>
          <a:off x="16357600" y="7164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131717</xdr:rowOff>
    </xdr:from>
    <xdr:to>
      <xdr:col>86</xdr:col>
      <xdr:colOff>25400</xdr:colOff>
      <xdr:row>41</xdr:row>
      <xdr:rowOff>131717</xdr:rowOff>
    </xdr:to>
    <xdr:cxnSp macro="">
      <xdr:nvCxnSpPr>
        <xdr:cNvPr id="428" name="直線コネクタ 427"/>
        <xdr:cNvCxnSpPr/>
      </xdr:nvCxnSpPr>
      <xdr:spPr>
        <a:xfrm>
          <a:off x="16230600" y="716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429"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30" name="直線コネクタ 429"/>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82204</xdr:rowOff>
    </xdr:from>
    <xdr:ext cx="405111" cy="259045"/>
    <xdr:sp macro="" textlink="">
      <xdr:nvSpPr>
        <xdr:cNvPr id="431" name="【認定こども園・幼稚園・保育所】&#10;有形固定資産減価償却率平均値テキスト"/>
        <xdr:cNvSpPr txBox="1"/>
      </xdr:nvSpPr>
      <xdr:spPr>
        <a:xfrm>
          <a:off x="16357600" y="642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103777</xdr:rowOff>
    </xdr:from>
    <xdr:to>
      <xdr:col>85</xdr:col>
      <xdr:colOff>177800</xdr:colOff>
      <xdr:row>38</xdr:row>
      <xdr:rowOff>33927</xdr:rowOff>
    </xdr:to>
    <xdr:sp macro="" textlink="">
      <xdr:nvSpPr>
        <xdr:cNvPr id="432" name="フローチャート: 判断 431"/>
        <xdr:cNvSpPr/>
      </xdr:nvSpPr>
      <xdr:spPr>
        <a:xfrm>
          <a:off x="162687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71120</xdr:rowOff>
    </xdr:from>
    <xdr:to>
      <xdr:col>81</xdr:col>
      <xdr:colOff>101600</xdr:colOff>
      <xdr:row>38</xdr:row>
      <xdr:rowOff>1270</xdr:rowOff>
    </xdr:to>
    <xdr:sp macro="" textlink="">
      <xdr:nvSpPr>
        <xdr:cNvPr id="433" name="フローチャート: 判断 432"/>
        <xdr:cNvSpPr/>
      </xdr:nvSpPr>
      <xdr:spPr>
        <a:xfrm>
          <a:off x="15430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53158</xdr:rowOff>
    </xdr:from>
    <xdr:to>
      <xdr:col>76</xdr:col>
      <xdr:colOff>165100</xdr:colOff>
      <xdr:row>37</xdr:row>
      <xdr:rowOff>154758</xdr:rowOff>
    </xdr:to>
    <xdr:sp macro="" textlink="">
      <xdr:nvSpPr>
        <xdr:cNvPr id="434" name="フローチャート: 判断 433"/>
        <xdr:cNvSpPr/>
      </xdr:nvSpPr>
      <xdr:spPr>
        <a:xfrm>
          <a:off x="14541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113574</xdr:rowOff>
    </xdr:from>
    <xdr:to>
      <xdr:col>72</xdr:col>
      <xdr:colOff>38100</xdr:colOff>
      <xdr:row>37</xdr:row>
      <xdr:rowOff>43724</xdr:rowOff>
    </xdr:to>
    <xdr:sp macro="" textlink="">
      <xdr:nvSpPr>
        <xdr:cNvPr id="435" name="フローチャート: 判断 434"/>
        <xdr:cNvSpPr/>
      </xdr:nvSpPr>
      <xdr:spPr>
        <a:xfrm>
          <a:off x="13652500" y="628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46627</xdr:rowOff>
    </xdr:from>
    <xdr:to>
      <xdr:col>76</xdr:col>
      <xdr:colOff>165100</xdr:colOff>
      <xdr:row>35</xdr:row>
      <xdr:rowOff>148227</xdr:rowOff>
    </xdr:to>
    <xdr:sp macro="" textlink="">
      <xdr:nvSpPr>
        <xdr:cNvPr id="441" name="楕円 440"/>
        <xdr:cNvSpPr/>
      </xdr:nvSpPr>
      <xdr:spPr>
        <a:xfrm>
          <a:off x="14541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126637</xdr:rowOff>
    </xdr:from>
    <xdr:to>
      <xdr:col>72</xdr:col>
      <xdr:colOff>38100</xdr:colOff>
      <xdr:row>36</xdr:row>
      <xdr:rowOff>56787</xdr:rowOff>
    </xdr:to>
    <xdr:sp macro="" textlink="">
      <xdr:nvSpPr>
        <xdr:cNvPr id="442" name="楕円 441"/>
        <xdr:cNvSpPr/>
      </xdr:nvSpPr>
      <xdr:spPr>
        <a:xfrm>
          <a:off x="13652500" y="61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97427</xdr:rowOff>
    </xdr:from>
    <xdr:to>
      <xdr:col>76</xdr:col>
      <xdr:colOff>114300</xdr:colOff>
      <xdr:row>36</xdr:row>
      <xdr:rowOff>5987</xdr:rowOff>
    </xdr:to>
    <xdr:cxnSp macro="">
      <xdr:nvCxnSpPr>
        <xdr:cNvPr id="443" name="直線コネクタ 442"/>
        <xdr:cNvCxnSpPr/>
      </xdr:nvCxnSpPr>
      <xdr:spPr>
        <a:xfrm flipV="1">
          <a:off x="13703300" y="609817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17797</xdr:rowOff>
    </xdr:from>
    <xdr:ext cx="405111" cy="259045"/>
    <xdr:sp macro="" textlink="">
      <xdr:nvSpPr>
        <xdr:cNvPr id="444" name="n_1aveValue【認定こども園・幼稚園・保育所】&#10;有形固定資産減価償却率"/>
        <xdr:cNvSpPr txBox="1"/>
      </xdr:nvSpPr>
      <xdr:spPr>
        <a:xfrm>
          <a:off x="15266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145886</xdr:rowOff>
    </xdr:from>
    <xdr:ext cx="405111" cy="259045"/>
    <xdr:sp macro="" textlink="">
      <xdr:nvSpPr>
        <xdr:cNvPr id="445" name="n_2aveValue【認定こども園・幼稚園・保育所】&#10;有形固定資産減価償却率"/>
        <xdr:cNvSpPr txBox="1"/>
      </xdr:nvSpPr>
      <xdr:spPr>
        <a:xfrm>
          <a:off x="14389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34851</xdr:rowOff>
    </xdr:from>
    <xdr:ext cx="405111" cy="259045"/>
    <xdr:sp macro="" textlink="">
      <xdr:nvSpPr>
        <xdr:cNvPr id="446" name="n_3aveValue【認定こども園・幼稚園・保育所】&#10;有形固定資産減価償却率"/>
        <xdr:cNvSpPr txBox="1"/>
      </xdr:nvSpPr>
      <xdr:spPr>
        <a:xfrm>
          <a:off x="13500744" y="637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164754</xdr:rowOff>
    </xdr:from>
    <xdr:ext cx="405111" cy="259045"/>
    <xdr:sp macro="" textlink="">
      <xdr:nvSpPr>
        <xdr:cNvPr id="447" name="n_2mainValue【認定こども園・幼稚園・保育所】&#10;有形固定資産減価償却率"/>
        <xdr:cNvSpPr txBox="1"/>
      </xdr:nvSpPr>
      <xdr:spPr>
        <a:xfrm>
          <a:off x="143897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73314</xdr:rowOff>
    </xdr:from>
    <xdr:ext cx="405111" cy="259045"/>
    <xdr:sp macro="" textlink="">
      <xdr:nvSpPr>
        <xdr:cNvPr id="448" name="n_3mainValue【認定こども園・幼稚園・保育所】&#10;有形固定資産減価償却率"/>
        <xdr:cNvSpPr txBox="1"/>
      </xdr:nvSpPr>
      <xdr:spPr>
        <a:xfrm>
          <a:off x="13500744" y="590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67056</xdr:rowOff>
    </xdr:from>
    <xdr:to>
      <xdr:col>116</xdr:col>
      <xdr:colOff>62864</xdr:colOff>
      <xdr:row>41</xdr:row>
      <xdr:rowOff>7620</xdr:rowOff>
    </xdr:to>
    <xdr:cxnSp macro="">
      <xdr:nvCxnSpPr>
        <xdr:cNvPr id="470" name="直線コネクタ 469"/>
        <xdr:cNvCxnSpPr/>
      </xdr:nvCxnSpPr>
      <xdr:spPr>
        <a:xfrm flipV="1">
          <a:off x="22160864" y="5724906"/>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11447</xdr:rowOff>
    </xdr:from>
    <xdr:ext cx="469744" cy="259045"/>
    <xdr:sp macro="" textlink="">
      <xdr:nvSpPr>
        <xdr:cNvPr id="471" name="【認定こども園・幼稚園・保育所】&#10;一人当たり面積最小値テキスト"/>
        <xdr:cNvSpPr txBox="1"/>
      </xdr:nvSpPr>
      <xdr:spPr>
        <a:xfrm>
          <a:off x="22199600"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7620</xdr:rowOff>
    </xdr:from>
    <xdr:to>
      <xdr:col>116</xdr:col>
      <xdr:colOff>152400</xdr:colOff>
      <xdr:row>41</xdr:row>
      <xdr:rowOff>7620</xdr:rowOff>
    </xdr:to>
    <xdr:cxnSp macro="">
      <xdr:nvCxnSpPr>
        <xdr:cNvPr id="472" name="直線コネクタ 471"/>
        <xdr:cNvCxnSpPr/>
      </xdr:nvCxnSpPr>
      <xdr:spPr>
        <a:xfrm>
          <a:off x="22072600" y="703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13733</xdr:rowOff>
    </xdr:from>
    <xdr:ext cx="469744" cy="259045"/>
    <xdr:sp macro="" textlink="">
      <xdr:nvSpPr>
        <xdr:cNvPr id="473" name="【認定こども園・幼稚園・保育所】&#10;一人当たり面積最大値テキスト"/>
        <xdr:cNvSpPr txBox="1"/>
      </xdr:nvSpPr>
      <xdr:spPr>
        <a:xfrm>
          <a:off x="22199600" y="550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67056</xdr:rowOff>
    </xdr:from>
    <xdr:to>
      <xdr:col>116</xdr:col>
      <xdr:colOff>152400</xdr:colOff>
      <xdr:row>33</xdr:row>
      <xdr:rowOff>67056</xdr:rowOff>
    </xdr:to>
    <xdr:cxnSp macro="">
      <xdr:nvCxnSpPr>
        <xdr:cNvPr id="474" name="直線コネクタ 473"/>
        <xdr:cNvCxnSpPr/>
      </xdr:nvCxnSpPr>
      <xdr:spPr>
        <a:xfrm>
          <a:off x="22072600" y="572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113555</xdr:rowOff>
    </xdr:from>
    <xdr:ext cx="469744" cy="259045"/>
    <xdr:sp macro="" textlink="">
      <xdr:nvSpPr>
        <xdr:cNvPr id="475" name="【認定こども園・幼稚園・保育所】&#10;一人当たり面積平均値テキスト"/>
        <xdr:cNvSpPr txBox="1"/>
      </xdr:nvSpPr>
      <xdr:spPr>
        <a:xfrm>
          <a:off x="22199600" y="6457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135128</xdr:rowOff>
    </xdr:from>
    <xdr:to>
      <xdr:col>116</xdr:col>
      <xdr:colOff>114300</xdr:colOff>
      <xdr:row>38</xdr:row>
      <xdr:rowOff>65278</xdr:rowOff>
    </xdr:to>
    <xdr:sp macro="" textlink="">
      <xdr:nvSpPr>
        <xdr:cNvPr id="476" name="フローチャート: 判断 475"/>
        <xdr:cNvSpPr/>
      </xdr:nvSpPr>
      <xdr:spPr>
        <a:xfrm>
          <a:off x="22110700" y="647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477" name="フローチャート: 判断 476"/>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162560</xdr:rowOff>
    </xdr:from>
    <xdr:to>
      <xdr:col>107</xdr:col>
      <xdr:colOff>101600</xdr:colOff>
      <xdr:row>38</xdr:row>
      <xdr:rowOff>92710</xdr:rowOff>
    </xdr:to>
    <xdr:sp macro="" textlink="">
      <xdr:nvSpPr>
        <xdr:cNvPr id="478" name="フローチャート: 判断 477"/>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148844</xdr:rowOff>
    </xdr:from>
    <xdr:to>
      <xdr:col>102</xdr:col>
      <xdr:colOff>165100</xdr:colOff>
      <xdr:row>38</xdr:row>
      <xdr:rowOff>78994</xdr:rowOff>
    </xdr:to>
    <xdr:sp macro="" textlink="">
      <xdr:nvSpPr>
        <xdr:cNvPr id="479" name="フローチャート: 判断 478"/>
        <xdr:cNvSpPr/>
      </xdr:nvSpPr>
      <xdr:spPr>
        <a:xfrm>
          <a:off x="19494500" y="649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59690</xdr:rowOff>
    </xdr:from>
    <xdr:to>
      <xdr:col>107</xdr:col>
      <xdr:colOff>101600</xdr:colOff>
      <xdr:row>38</xdr:row>
      <xdr:rowOff>161290</xdr:rowOff>
    </xdr:to>
    <xdr:sp macro="" textlink="">
      <xdr:nvSpPr>
        <xdr:cNvPr id="485" name="楕円 484"/>
        <xdr:cNvSpPr/>
      </xdr:nvSpPr>
      <xdr:spPr>
        <a:xfrm>
          <a:off x="20383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71120</xdr:rowOff>
    </xdr:from>
    <xdr:to>
      <xdr:col>102</xdr:col>
      <xdr:colOff>165100</xdr:colOff>
      <xdr:row>39</xdr:row>
      <xdr:rowOff>1270</xdr:rowOff>
    </xdr:to>
    <xdr:sp macro="" textlink="">
      <xdr:nvSpPr>
        <xdr:cNvPr id="486" name="楕円 485"/>
        <xdr:cNvSpPr/>
      </xdr:nvSpPr>
      <xdr:spPr>
        <a:xfrm>
          <a:off x="19494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110490</xdr:rowOff>
    </xdr:from>
    <xdr:to>
      <xdr:col>107</xdr:col>
      <xdr:colOff>50800</xdr:colOff>
      <xdr:row>38</xdr:row>
      <xdr:rowOff>121920</xdr:rowOff>
    </xdr:to>
    <xdr:cxnSp macro="">
      <xdr:nvCxnSpPr>
        <xdr:cNvPr id="487" name="直線コネクタ 486"/>
        <xdr:cNvCxnSpPr/>
      </xdr:nvCxnSpPr>
      <xdr:spPr>
        <a:xfrm flipV="1">
          <a:off x="19545300" y="66255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74947</xdr:rowOff>
    </xdr:from>
    <xdr:ext cx="469744" cy="259045"/>
    <xdr:sp macro="" textlink="">
      <xdr:nvSpPr>
        <xdr:cNvPr id="488" name="n_1aveValue【認定こども園・幼稚園・保育所】&#10;一人当たり面積"/>
        <xdr:cNvSpPr txBox="1"/>
      </xdr:nvSpPr>
      <xdr:spPr>
        <a:xfrm>
          <a:off x="21075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109237</xdr:rowOff>
    </xdr:from>
    <xdr:ext cx="469744" cy="259045"/>
    <xdr:sp macro="" textlink="">
      <xdr:nvSpPr>
        <xdr:cNvPr id="489" name="n_2aveValue【認定こども園・幼稚園・保育所】&#10;一人当たり面積"/>
        <xdr:cNvSpPr txBox="1"/>
      </xdr:nvSpPr>
      <xdr:spPr>
        <a:xfrm>
          <a:off x="201994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95521</xdr:rowOff>
    </xdr:from>
    <xdr:ext cx="469744" cy="259045"/>
    <xdr:sp macro="" textlink="">
      <xdr:nvSpPr>
        <xdr:cNvPr id="490" name="n_3aveValue【認定こども園・幼稚園・保育所】&#10;一人当たり面積"/>
        <xdr:cNvSpPr txBox="1"/>
      </xdr:nvSpPr>
      <xdr:spPr>
        <a:xfrm>
          <a:off x="19310427" y="62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152417</xdr:rowOff>
    </xdr:from>
    <xdr:ext cx="469744" cy="259045"/>
    <xdr:sp macro="" textlink="">
      <xdr:nvSpPr>
        <xdr:cNvPr id="491" name="n_2mainValue【認定こども園・幼稚園・保育所】&#10;一人当たり面積"/>
        <xdr:cNvSpPr txBox="1"/>
      </xdr:nvSpPr>
      <xdr:spPr>
        <a:xfrm>
          <a:off x="201994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163847</xdr:rowOff>
    </xdr:from>
    <xdr:ext cx="469744" cy="259045"/>
    <xdr:sp macro="" textlink="">
      <xdr:nvSpPr>
        <xdr:cNvPr id="492" name="n_3mainValue【認定こども園・幼稚園・保育所】&#10;一人当たり面積"/>
        <xdr:cNvSpPr txBox="1"/>
      </xdr:nvSpPr>
      <xdr:spPr>
        <a:xfrm>
          <a:off x="193104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1" name="テキスト ボックス 50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2" name="直線コネクタ 50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03" name="直線コネクタ 50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04" name="テキスト ボックス 503"/>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05" name="直線コネクタ 50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6" name="テキスト ボックス 50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7" name="直線コネクタ 50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8" name="テキスト ボックス 50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9" name="直線コネクタ 50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0" name="テキスト ボックス 50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1" name="直線コネクタ 51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2" name="テキスト ボックス 51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3" name="直線コネクタ 51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14" name="テキスト ボックス 513"/>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5" name="直線コネクタ 51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16" name="テキスト ボックス 51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155122</xdr:rowOff>
    </xdr:from>
    <xdr:to>
      <xdr:col>85</xdr:col>
      <xdr:colOff>126364</xdr:colOff>
      <xdr:row>64</xdr:row>
      <xdr:rowOff>19594</xdr:rowOff>
    </xdr:to>
    <xdr:cxnSp macro="">
      <xdr:nvCxnSpPr>
        <xdr:cNvPr id="518" name="直線コネクタ 517"/>
        <xdr:cNvCxnSpPr/>
      </xdr:nvCxnSpPr>
      <xdr:spPr>
        <a:xfrm flipV="1">
          <a:off x="16318864" y="9584872"/>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340478" cy="259045"/>
    <xdr:sp macro="" textlink="">
      <xdr:nvSpPr>
        <xdr:cNvPr id="519" name="【学校施設】&#10;有形固定資産減価償却率最小値テキスト"/>
        <xdr:cNvSpPr txBox="1"/>
      </xdr:nvSpPr>
      <xdr:spPr>
        <a:xfrm>
          <a:off x="16357600" y="10996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20" name="直線コネクタ 519"/>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101799</xdr:rowOff>
    </xdr:from>
    <xdr:ext cx="405111" cy="259045"/>
    <xdr:sp macro="" textlink="">
      <xdr:nvSpPr>
        <xdr:cNvPr id="521" name="【学校施設】&#10;有形固定資産減価償却率最大値テキスト"/>
        <xdr:cNvSpPr txBox="1"/>
      </xdr:nvSpPr>
      <xdr:spPr>
        <a:xfrm>
          <a:off x="16357600" y="9360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155122</xdr:rowOff>
    </xdr:from>
    <xdr:to>
      <xdr:col>86</xdr:col>
      <xdr:colOff>25400</xdr:colOff>
      <xdr:row>55</xdr:row>
      <xdr:rowOff>155122</xdr:rowOff>
    </xdr:to>
    <xdr:cxnSp macro="">
      <xdr:nvCxnSpPr>
        <xdr:cNvPr id="522" name="直線コネクタ 521"/>
        <xdr:cNvCxnSpPr/>
      </xdr:nvCxnSpPr>
      <xdr:spPr>
        <a:xfrm>
          <a:off x="16230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130101</xdr:rowOff>
    </xdr:from>
    <xdr:ext cx="405111" cy="259045"/>
    <xdr:sp macro="" textlink="">
      <xdr:nvSpPr>
        <xdr:cNvPr id="523" name="【学校施設】&#10;有形固定資産減価償却率平均値テキスト"/>
        <xdr:cNvSpPr txBox="1"/>
      </xdr:nvSpPr>
      <xdr:spPr>
        <a:xfrm>
          <a:off x="16357600" y="100742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151674</xdr:rowOff>
    </xdr:from>
    <xdr:to>
      <xdr:col>85</xdr:col>
      <xdr:colOff>177800</xdr:colOff>
      <xdr:row>59</xdr:row>
      <xdr:rowOff>81824</xdr:rowOff>
    </xdr:to>
    <xdr:sp macro="" textlink="">
      <xdr:nvSpPr>
        <xdr:cNvPr id="524" name="フローチャート: 判断 523"/>
        <xdr:cNvSpPr/>
      </xdr:nvSpPr>
      <xdr:spPr>
        <a:xfrm>
          <a:off x="16268700" y="1009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146776</xdr:rowOff>
    </xdr:from>
    <xdr:to>
      <xdr:col>81</xdr:col>
      <xdr:colOff>101600</xdr:colOff>
      <xdr:row>59</xdr:row>
      <xdr:rowOff>76926</xdr:rowOff>
    </xdr:to>
    <xdr:sp macro="" textlink="">
      <xdr:nvSpPr>
        <xdr:cNvPr id="525" name="フローチャート: 判断 524"/>
        <xdr:cNvSpPr/>
      </xdr:nvSpPr>
      <xdr:spPr>
        <a:xfrm>
          <a:off x="15430500" y="1009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153307</xdr:rowOff>
    </xdr:from>
    <xdr:to>
      <xdr:col>76</xdr:col>
      <xdr:colOff>165100</xdr:colOff>
      <xdr:row>59</xdr:row>
      <xdr:rowOff>83457</xdr:rowOff>
    </xdr:to>
    <xdr:sp macro="" textlink="">
      <xdr:nvSpPr>
        <xdr:cNvPr id="526" name="フローチャート: 判断 525"/>
        <xdr:cNvSpPr/>
      </xdr:nvSpPr>
      <xdr:spPr>
        <a:xfrm>
          <a:off x="1454150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45538</xdr:rowOff>
    </xdr:from>
    <xdr:to>
      <xdr:col>72</xdr:col>
      <xdr:colOff>38100</xdr:colOff>
      <xdr:row>59</xdr:row>
      <xdr:rowOff>147138</xdr:rowOff>
    </xdr:to>
    <xdr:sp macro="" textlink="">
      <xdr:nvSpPr>
        <xdr:cNvPr id="527" name="フローチャート: 判断 526"/>
        <xdr:cNvSpPr/>
      </xdr:nvSpPr>
      <xdr:spPr>
        <a:xfrm>
          <a:off x="136525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8" name="テキスト ボックス 52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9" name="テキスト ボックス 52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0" name="テキスト ボックス 52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1" name="テキスト ボックス 53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2" name="テキスト ボックス 53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117384</xdr:rowOff>
    </xdr:from>
    <xdr:to>
      <xdr:col>76</xdr:col>
      <xdr:colOff>165100</xdr:colOff>
      <xdr:row>59</xdr:row>
      <xdr:rowOff>47534</xdr:rowOff>
    </xdr:to>
    <xdr:sp macro="" textlink="">
      <xdr:nvSpPr>
        <xdr:cNvPr id="533" name="楕円 532"/>
        <xdr:cNvSpPr/>
      </xdr:nvSpPr>
      <xdr:spPr>
        <a:xfrm>
          <a:off x="14541500" y="1006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14515</xdr:rowOff>
    </xdr:from>
    <xdr:to>
      <xdr:col>72</xdr:col>
      <xdr:colOff>38100</xdr:colOff>
      <xdr:row>59</xdr:row>
      <xdr:rowOff>116115</xdr:rowOff>
    </xdr:to>
    <xdr:sp macro="" textlink="">
      <xdr:nvSpPr>
        <xdr:cNvPr id="534" name="楕円 533"/>
        <xdr:cNvSpPr/>
      </xdr:nvSpPr>
      <xdr:spPr>
        <a:xfrm>
          <a:off x="13652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168184</xdr:rowOff>
    </xdr:from>
    <xdr:to>
      <xdr:col>76</xdr:col>
      <xdr:colOff>114300</xdr:colOff>
      <xdr:row>59</xdr:row>
      <xdr:rowOff>65315</xdr:rowOff>
    </xdr:to>
    <xdr:cxnSp macro="">
      <xdr:nvCxnSpPr>
        <xdr:cNvPr id="535" name="直線コネクタ 534"/>
        <xdr:cNvCxnSpPr/>
      </xdr:nvCxnSpPr>
      <xdr:spPr>
        <a:xfrm flipV="1">
          <a:off x="13703300" y="1011228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93453</xdr:rowOff>
    </xdr:from>
    <xdr:ext cx="405111" cy="259045"/>
    <xdr:sp macro="" textlink="">
      <xdr:nvSpPr>
        <xdr:cNvPr id="536" name="n_1aveValue【学校施設】&#10;有形固定資産減価償却率"/>
        <xdr:cNvSpPr txBox="1"/>
      </xdr:nvSpPr>
      <xdr:spPr>
        <a:xfrm>
          <a:off x="15266044" y="986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74584</xdr:rowOff>
    </xdr:from>
    <xdr:ext cx="405111" cy="259045"/>
    <xdr:sp macro="" textlink="">
      <xdr:nvSpPr>
        <xdr:cNvPr id="537" name="n_2aveValue【学校施設】&#10;有形固定資産減価償却率"/>
        <xdr:cNvSpPr txBox="1"/>
      </xdr:nvSpPr>
      <xdr:spPr>
        <a:xfrm>
          <a:off x="14389744" y="1019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138265</xdr:rowOff>
    </xdr:from>
    <xdr:ext cx="405111" cy="259045"/>
    <xdr:sp macro="" textlink="">
      <xdr:nvSpPr>
        <xdr:cNvPr id="538" name="n_3aveValue【学校施設】&#10;有形固定資産減価償却率"/>
        <xdr:cNvSpPr txBox="1"/>
      </xdr:nvSpPr>
      <xdr:spPr>
        <a:xfrm>
          <a:off x="13500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64061</xdr:rowOff>
    </xdr:from>
    <xdr:ext cx="405111" cy="259045"/>
    <xdr:sp macro="" textlink="">
      <xdr:nvSpPr>
        <xdr:cNvPr id="539" name="n_2mainValue【学校施設】&#10;有形固定資産減価償却率"/>
        <xdr:cNvSpPr txBox="1"/>
      </xdr:nvSpPr>
      <xdr:spPr>
        <a:xfrm>
          <a:off x="14389744" y="983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132642</xdr:rowOff>
    </xdr:from>
    <xdr:ext cx="405111" cy="259045"/>
    <xdr:sp macro="" textlink="">
      <xdr:nvSpPr>
        <xdr:cNvPr id="540" name="n_3mainValue【学校施設】&#10;有形固定資産減価償却率"/>
        <xdr:cNvSpPr txBox="1"/>
      </xdr:nvSpPr>
      <xdr:spPr>
        <a:xfrm>
          <a:off x="135007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51" name="直線コネクタ 55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2" name="テキスト ボックス 55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3" name="直線コネクタ 55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4" name="テキスト ボックス 55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5" name="直線コネクタ 55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6" name="テキスト ボックス 55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7" name="直線コネクタ 55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58" name="テキスト ボックス 55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59" name="直線コネクタ 55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60" name="テキスト ボックス 559"/>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1" name="直線コネクタ 56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62" name="テキスト ボックス 56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3" name="直線コネクタ 56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4" name="テキスト ボックス 56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123553</xdr:rowOff>
    </xdr:from>
    <xdr:to>
      <xdr:col>116</xdr:col>
      <xdr:colOff>62864</xdr:colOff>
      <xdr:row>64</xdr:row>
      <xdr:rowOff>38753</xdr:rowOff>
    </xdr:to>
    <xdr:cxnSp macro="">
      <xdr:nvCxnSpPr>
        <xdr:cNvPr id="566" name="直線コネクタ 565"/>
        <xdr:cNvCxnSpPr/>
      </xdr:nvCxnSpPr>
      <xdr:spPr>
        <a:xfrm flipV="1">
          <a:off x="22160864" y="9553303"/>
          <a:ext cx="0" cy="145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42580</xdr:rowOff>
    </xdr:from>
    <xdr:ext cx="469744" cy="259045"/>
    <xdr:sp macro="" textlink="">
      <xdr:nvSpPr>
        <xdr:cNvPr id="567" name="【学校施設】&#10;一人当たり面積最小値テキスト"/>
        <xdr:cNvSpPr txBox="1"/>
      </xdr:nvSpPr>
      <xdr:spPr>
        <a:xfrm>
          <a:off x="22199600" y="1101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38753</xdr:rowOff>
    </xdr:from>
    <xdr:to>
      <xdr:col>116</xdr:col>
      <xdr:colOff>152400</xdr:colOff>
      <xdr:row>64</xdr:row>
      <xdr:rowOff>38753</xdr:rowOff>
    </xdr:to>
    <xdr:cxnSp macro="">
      <xdr:nvCxnSpPr>
        <xdr:cNvPr id="568" name="直線コネクタ 567"/>
        <xdr:cNvCxnSpPr/>
      </xdr:nvCxnSpPr>
      <xdr:spPr>
        <a:xfrm>
          <a:off x="22072600" y="1101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70230</xdr:rowOff>
    </xdr:from>
    <xdr:ext cx="534377" cy="259045"/>
    <xdr:sp macro="" textlink="">
      <xdr:nvSpPr>
        <xdr:cNvPr id="569" name="【学校施設】&#10;一人当たり面積最大値テキスト"/>
        <xdr:cNvSpPr txBox="1"/>
      </xdr:nvSpPr>
      <xdr:spPr>
        <a:xfrm>
          <a:off x="22199600" y="932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123553</xdr:rowOff>
    </xdr:from>
    <xdr:to>
      <xdr:col>116</xdr:col>
      <xdr:colOff>152400</xdr:colOff>
      <xdr:row>55</xdr:row>
      <xdr:rowOff>123553</xdr:rowOff>
    </xdr:to>
    <xdr:cxnSp macro="">
      <xdr:nvCxnSpPr>
        <xdr:cNvPr id="570" name="直線コネクタ 569"/>
        <xdr:cNvCxnSpPr/>
      </xdr:nvCxnSpPr>
      <xdr:spPr>
        <a:xfrm>
          <a:off x="22072600" y="95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123896</xdr:rowOff>
    </xdr:from>
    <xdr:ext cx="469744" cy="259045"/>
    <xdr:sp macro="" textlink="">
      <xdr:nvSpPr>
        <xdr:cNvPr id="571" name="【学校施設】&#10;一人当たり面積平均値テキスト"/>
        <xdr:cNvSpPr txBox="1"/>
      </xdr:nvSpPr>
      <xdr:spPr>
        <a:xfrm>
          <a:off x="22199600" y="10753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145469</xdr:rowOff>
    </xdr:from>
    <xdr:to>
      <xdr:col>116</xdr:col>
      <xdr:colOff>114300</xdr:colOff>
      <xdr:row>63</xdr:row>
      <xdr:rowOff>75619</xdr:rowOff>
    </xdr:to>
    <xdr:sp macro="" textlink="">
      <xdr:nvSpPr>
        <xdr:cNvPr id="572" name="フローチャート: 判断 571"/>
        <xdr:cNvSpPr/>
      </xdr:nvSpPr>
      <xdr:spPr>
        <a:xfrm>
          <a:off x="22110700" y="1077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167567</xdr:rowOff>
    </xdr:from>
    <xdr:to>
      <xdr:col>112</xdr:col>
      <xdr:colOff>38100</xdr:colOff>
      <xdr:row>63</xdr:row>
      <xdr:rowOff>97717</xdr:rowOff>
    </xdr:to>
    <xdr:sp macro="" textlink="">
      <xdr:nvSpPr>
        <xdr:cNvPr id="573" name="フローチャート: 判断 572"/>
        <xdr:cNvSpPr/>
      </xdr:nvSpPr>
      <xdr:spPr>
        <a:xfrm>
          <a:off x="21272500" y="1079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574" name="フローチャート: 判断 573"/>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165173</xdr:rowOff>
    </xdr:from>
    <xdr:to>
      <xdr:col>102</xdr:col>
      <xdr:colOff>165100</xdr:colOff>
      <xdr:row>63</xdr:row>
      <xdr:rowOff>95323</xdr:rowOff>
    </xdr:to>
    <xdr:sp macro="" textlink="">
      <xdr:nvSpPr>
        <xdr:cNvPr id="575" name="フローチャート: 判断 574"/>
        <xdr:cNvSpPr/>
      </xdr:nvSpPr>
      <xdr:spPr>
        <a:xfrm>
          <a:off x="19494500" y="1079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51961</xdr:rowOff>
    </xdr:from>
    <xdr:to>
      <xdr:col>107</xdr:col>
      <xdr:colOff>101600</xdr:colOff>
      <xdr:row>63</xdr:row>
      <xdr:rowOff>153561</xdr:rowOff>
    </xdr:to>
    <xdr:sp macro="" textlink="">
      <xdr:nvSpPr>
        <xdr:cNvPr id="581" name="楕円 580"/>
        <xdr:cNvSpPr/>
      </xdr:nvSpPr>
      <xdr:spPr>
        <a:xfrm>
          <a:off x="20383500" y="1085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142530</xdr:rowOff>
    </xdr:from>
    <xdr:to>
      <xdr:col>102</xdr:col>
      <xdr:colOff>165100</xdr:colOff>
      <xdr:row>63</xdr:row>
      <xdr:rowOff>72680</xdr:rowOff>
    </xdr:to>
    <xdr:sp macro="" textlink="">
      <xdr:nvSpPr>
        <xdr:cNvPr id="582" name="楕円 581"/>
        <xdr:cNvSpPr/>
      </xdr:nvSpPr>
      <xdr:spPr>
        <a:xfrm>
          <a:off x="19494500" y="107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21880</xdr:rowOff>
    </xdr:from>
    <xdr:to>
      <xdr:col>107</xdr:col>
      <xdr:colOff>50800</xdr:colOff>
      <xdr:row>63</xdr:row>
      <xdr:rowOff>102761</xdr:rowOff>
    </xdr:to>
    <xdr:cxnSp macro="">
      <xdr:nvCxnSpPr>
        <xdr:cNvPr id="583" name="直線コネクタ 582"/>
        <xdr:cNvCxnSpPr/>
      </xdr:nvCxnSpPr>
      <xdr:spPr>
        <a:xfrm>
          <a:off x="19545300" y="10823230"/>
          <a:ext cx="889000" cy="8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114244</xdr:rowOff>
    </xdr:from>
    <xdr:ext cx="469744" cy="259045"/>
    <xdr:sp macro="" textlink="">
      <xdr:nvSpPr>
        <xdr:cNvPr id="584" name="n_1aveValue【学校施設】&#10;一人当たり面積"/>
        <xdr:cNvSpPr txBox="1"/>
      </xdr:nvSpPr>
      <xdr:spPr>
        <a:xfrm>
          <a:off x="21075727" y="1057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585" name="n_2aveValue【学校施設】&#10;一人当たり面積"/>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86450</xdr:rowOff>
    </xdr:from>
    <xdr:ext cx="469744" cy="259045"/>
    <xdr:sp macro="" textlink="">
      <xdr:nvSpPr>
        <xdr:cNvPr id="586" name="n_3aveValue【学校施設】&#10;一人当たり面積"/>
        <xdr:cNvSpPr txBox="1"/>
      </xdr:nvSpPr>
      <xdr:spPr>
        <a:xfrm>
          <a:off x="19310427" y="1088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144688</xdr:rowOff>
    </xdr:from>
    <xdr:ext cx="469744" cy="259045"/>
    <xdr:sp macro="" textlink="">
      <xdr:nvSpPr>
        <xdr:cNvPr id="587" name="n_2mainValue【学校施設】&#10;一人当たり面積"/>
        <xdr:cNvSpPr txBox="1"/>
      </xdr:nvSpPr>
      <xdr:spPr>
        <a:xfrm>
          <a:off x="20199427" y="1094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89207</xdr:rowOff>
    </xdr:from>
    <xdr:ext cx="469744" cy="259045"/>
    <xdr:sp macro="" textlink="">
      <xdr:nvSpPr>
        <xdr:cNvPr id="588" name="n_3mainValue【学校施設】&#10;一人当たり面積"/>
        <xdr:cNvSpPr txBox="1"/>
      </xdr:nvSpPr>
      <xdr:spPr>
        <a:xfrm>
          <a:off x="19310427" y="105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9" name="正方形/長方形 58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0" name="正方形/長方形 58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1" name="正方形/長方形 59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2" name="正方形/長方形 59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3" name="正方形/長方形 59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4" name="正方形/長方形 59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5" name="正方形/長方形 59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6" name="正方形/長方形 59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7" name="テキスト ボックス 59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8" name="直線コネクタ 59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99" name="直線コネクタ 59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600" name="テキスト ボックス 59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1" name="直線コネクタ 60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2" name="テキスト ボックス 60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3" name="直線コネクタ 60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4" name="テキスト ボックス 60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5" name="直線コネクタ 60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6" name="テキスト ボックス 60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07" name="直線コネクタ 60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08" name="テキスト ボックス 60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09" name="直線コネクタ 60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10" name="テキスト ボックス 60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1" name="直線コネクタ 61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12" name="テキスト ボックス 61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18506</xdr:rowOff>
    </xdr:to>
    <xdr:cxnSp macro="">
      <xdr:nvCxnSpPr>
        <xdr:cNvPr id="614" name="直線コネクタ 613"/>
        <xdr:cNvCxnSpPr/>
      </xdr:nvCxnSpPr>
      <xdr:spPr>
        <a:xfrm flipV="1">
          <a:off x="16318864" y="1328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22333</xdr:rowOff>
    </xdr:from>
    <xdr:ext cx="340478" cy="259045"/>
    <xdr:sp macro="" textlink="">
      <xdr:nvSpPr>
        <xdr:cNvPr id="615" name="【児童館】&#10;有形固定資産減価償却率最小値テキスト"/>
        <xdr:cNvSpPr txBox="1"/>
      </xdr:nvSpPr>
      <xdr:spPr>
        <a:xfrm>
          <a:off x="16357600" y="14767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18506</xdr:rowOff>
    </xdr:from>
    <xdr:to>
      <xdr:col>86</xdr:col>
      <xdr:colOff>25400</xdr:colOff>
      <xdr:row>86</xdr:row>
      <xdr:rowOff>18506</xdr:rowOff>
    </xdr:to>
    <xdr:cxnSp macro="">
      <xdr:nvCxnSpPr>
        <xdr:cNvPr id="616" name="直線コネクタ 615"/>
        <xdr:cNvCxnSpPr/>
      </xdr:nvCxnSpPr>
      <xdr:spPr>
        <a:xfrm>
          <a:off x="16230600" y="1476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17" name="【児童館】&#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18" name="直線コネクタ 617"/>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86558</xdr:rowOff>
    </xdr:from>
    <xdr:ext cx="405111" cy="259045"/>
    <xdr:sp macro="" textlink="">
      <xdr:nvSpPr>
        <xdr:cNvPr id="619" name="【児童館】&#10;有形固定資産減価償却率平均値テキスト"/>
        <xdr:cNvSpPr txBox="1"/>
      </xdr:nvSpPr>
      <xdr:spPr>
        <a:xfrm>
          <a:off x="16357600" y="13802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108131</xdr:rowOff>
    </xdr:from>
    <xdr:to>
      <xdr:col>85</xdr:col>
      <xdr:colOff>177800</xdr:colOff>
      <xdr:row>81</xdr:row>
      <xdr:rowOff>38281</xdr:rowOff>
    </xdr:to>
    <xdr:sp macro="" textlink="">
      <xdr:nvSpPr>
        <xdr:cNvPr id="620" name="フローチャート: 判断 619"/>
        <xdr:cNvSpPr/>
      </xdr:nvSpPr>
      <xdr:spPr>
        <a:xfrm>
          <a:off x="16268700" y="1382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135889</xdr:rowOff>
    </xdr:from>
    <xdr:to>
      <xdr:col>81</xdr:col>
      <xdr:colOff>101600</xdr:colOff>
      <xdr:row>81</xdr:row>
      <xdr:rowOff>66039</xdr:rowOff>
    </xdr:to>
    <xdr:sp macro="" textlink="">
      <xdr:nvSpPr>
        <xdr:cNvPr id="621" name="フローチャート: 判断 620"/>
        <xdr:cNvSpPr/>
      </xdr:nvSpPr>
      <xdr:spPr>
        <a:xfrm>
          <a:off x="154305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34652</xdr:rowOff>
    </xdr:from>
    <xdr:to>
      <xdr:col>76</xdr:col>
      <xdr:colOff>165100</xdr:colOff>
      <xdr:row>79</xdr:row>
      <xdr:rowOff>136252</xdr:rowOff>
    </xdr:to>
    <xdr:sp macro="" textlink="">
      <xdr:nvSpPr>
        <xdr:cNvPr id="622" name="フローチャート: 判断 621"/>
        <xdr:cNvSpPr/>
      </xdr:nvSpPr>
      <xdr:spPr>
        <a:xfrm>
          <a:off x="14541500" y="1357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152219</xdr:rowOff>
    </xdr:from>
    <xdr:to>
      <xdr:col>72</xdr:col>
      <xdr:colOff>38100</xdr:colOff>
      <xdr:row>80</xdr:row>
      <xdr:rowOff>82369</xdr:rowOff>
    </xdr:to>
    <xdr:sp macro="" textlink="">
      <xdr:nvSpPr>
        <xdr:cNvPr id="623" name="フローチャート: 判断 622"/>
        <xdr:cNvSpPr/>
      </xdr:nvSpPr>
      <xdr:spPr>
        <a:xfrm>
          <a:off x="13652500" y="1369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4" name="テキスト ボックス 62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5" name="テキスト ボックス 62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6" name="テキスト ボックス 62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7" name="テキスト ボックス 62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8" name="テキスト ボックス 62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55880</xdr:rowOff>
    </xdr:from>
    <xdr:to>
      <xdr:col>76</xdr:col>
      <xdr:colOff>165100</xdr:colOff>
      <xdr:row>77</xdr:row>
      <xdr:rowOff>157480</xdr:rowOff>
    </xdr:to>
    <xdr:sp macro="" textlink="">
      <xdr:nvSpPr>
        <xdr:cNvPr id="629" name="楕円 628"/>
        <xdr:cNvSpPr/>
      </xdr:nvSpPr>
      <xdr:spPr>
        <a:xfrm>
          <a:off x="145415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77</xdr:row>
      <xdr:rowOff>62412</xdr:rowOff>
    </xdr:from>
    <xdr:to>
      <xdr:col>72</xdr:col>
      <xdr:colOff>38100</xdr:colOff>
      <xdr:row>77</xdr:row>
      <xdr:rowOff>164012</xdr:rowOff>
    </xdr:to>
    <xdr:sp macro="" textlink="">
      <xdr:nvSpPr>
        <xdr:cNvPr id="630" name="楕円 629"/>
        <xdr:cNvSpPr/>
      </xdr:nvSpPr>
      <xdr:spPr>
        <a:xfrm>
          <a:off x="13652500" y="132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106680</xdr:rowOff>
    </xdr:from>
    <xdr:to>
      <xdr:col>76</xdr:col>
      <xdr:colOff>114300</xdr:colOff>
      <xdr:row>77</xdr:row>
      <xdr:rowOff>113212</xdr:rowOff>
    </xdr:to>
    <xdr:cxnSp macro="">
      <xdr:nvCxnSpPr>
        <xdr:cNvPr id="631" name="直線コネクタ 630"/>
        <xdr:cNvCxnSpPr/>
      </xdr:nvCxnSpPr>
      <xdr:spPr>
        <a:xfrm flipV="1">
          <a:off x="13703300" y="133083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82566</xdr:rowOff>
    </xdr:from>
    <xdr:ext cx="405111" cy="259045"/>
    <xdr:sp macro="" textlink="">
      <xdr:nvSpPr>
        <xdr:cNvPr id="632" name="n_1aveValue【児童館】&#10;有形固定資産減価償却率"/>
        <xdr:cNvSpPr txBox="1"/>
      </xdr:nvSpPr>
      <xdr:spPr>
        <a:xfrm>
          <a:off x="15266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127379</xdr:rowOff>
    </xdr:from>
    <xdr:ext cx="405111" cy="259045"/>
    <xdr:sp macro="" textlink="">
      <xdr:nvSpPr>
        <xdr:cNvPr id="633" name="n_2aveValue【児童館】&#10;有形固定資産減価償却率"/>
        <xdr:cNvSpPr txBox="1"/>
      </xdr:nvSpPr>
      <xdr:spPr>
        <a:xfrm>
          <a:off x="14389744" y="1367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73496</xdr:rowOff>
    </xdr:from>
    <xdr:ext cx="405111" cy="259045"/>
    <xdr:sp macro="" textlink="">
      <xdr:nvSpPr>
        <xdr:cNvPr id="634" name="n_3aveValue【児童館】&#10;有形固定資産減価償却率"/>
        <xdr:cNvSpPr txBox="1"/>
      </xdr:nvSpPr>
      <xdr:spPr>
        <a:xfrm>
          <a:off x="13500744" y="1378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2557</xdr:rowOff>
    </xdr:from>
    <xdr:ext cx="405111" cy="259045"/>
    <xdr:sp macro="" textlink="">
      <xdr:nvSpPr>
        <xdr:cNvPr id="635" name="n_2mainValue【児童館】&#10;有形固定資産減価償却率"/>
        <xdr:cNvSpPr txBox="1"/>
      </xdr:nvSpPr>
      <xdr:spPr>
        <a:xfrm>
          <a:off x="14389744"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9089</xdr:rowOff>
    </xdr:from>
    <xdr:ext cx="405111" cy="259045"/>
    <xdr:sp macro="" textlink="">
      <xdr:nvSpPr>
        <xdr:cNvPr id="636" name="n_3mainValue【児童館】&#10;有形固定資産減価償却率"/>
        <xdr:cNvSpPr txBox="1"/>
      </xdr:nvSpPr>
      <xdr:spPr>
        <a:xfrm>
          <a:off x="13500744" y="1303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5" name="テキスト ボックス 64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6" name="直線コネクタ 64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7" name="直線コネクタ 64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8" name="テキスト ボックス 64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9" name="直線コネクタ 64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0" name="テキスト ボックス 64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1" name="直線コネクタ 65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2" name="テキスト ボックス 65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3" name="直線コネクタ 65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4" name="テキスト ボックス 65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5" name="直線コネクタ 65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6" name="テキスト ボックス 65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7" name="直線コネクタ 65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8" name="テキスト ボックス 65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68580</xdr:rowOff>
    </xdr:from>
    <xdr:to>
      <xdr:col>116</xdr:col>
      <xdr:colOff>62864</xdr:colOff>
      <xdr:row>85</xdr:row>
      <xdr:rowOff>125730</xdr:rowOff>
    </xdr:to>
    <xdr:cxnSp macro="">
      <xdr:nvCxnSpPr>
        <xdr:cNvPr id="660" name="直線コネクタ 659"/>
        <xdr:cNvCxnSpPr/>
      </xdr:nvCxnSpPr>
      <xdr:spPr>
        <a:xfrm flipV="1">
          <a:off x="22160864" y="134416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129557</xdr:rowOff>
    </xdr:from>
    <xdr:ext cx="469744" cy="259045"/>
    <xdr:sp macro="" textlink="">
      <xdr:nvSpPr>
        <xdr:cNvPr id="661" name="【児童館】&#10;一人当たり面積最小値テキスト"/>
        <xdr:cNvSpPr txBox="1"/>
      </xdr:nvSpPr>
      <xdr:spPr>
        <a:xfrm>
          <a:off x="22199600"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125730</xdr:rowOff>
    </xdr:from>
    <xdr:to>
      <xdr:col>116</xdr:col>
      <xdr:colOff>152400</xdr:colOff>
      <xdr:row>85</xdr:row>
      <xdr:rowOff>125730</xdr:rowOff>
    </xdr:to>
    <xdr:cxnSp macro="">
      <xdr:nvCxnSpPr>
        <xdr:cNvPr id="662" name="直線コネクタ 661"/>
        <xdr:cNvCxnSpPr/>
      </xdr:nvCxnSpPr>
      <xdr:spPr>
        <a:xfrm>
          <a:off x="22072600" y="1469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15257</xdr:rowOff>
    </xdr:from>
    <xdr:ext cx="469744" cy="259045"/>
    <xdr:sp macro="" textlink="">
      <xdr:nvSpPr>
        <xdr:cNvPr id="663" name="【児童館】&#10;一人当たり面積最大値テキスト"/>
        <xdr:cNvSpPr txBox="1"/>
      </xdr:nvSpPr>
      <xdr:spPr>
        <a:xfrm>
          <a:off x="22199600" y="1321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68580</xdr:rowOff>
    </xdr:from>
    <xdr:to>
      <xdr:col>116</xdr:col>
      <xdr:colOff>152400</xdr:colOff>
      <xdr:row>78</xdr:row>
      <xdr:rowOff>68580</xdr:rowOff>
    </xdr:to>
    <xdr:cxnSp macro="">
      <xdr:nvCxnSpPr>
        <xdr:cNvPr id="664" name="直線コネクタ 663"/>
        <xdr:cNvCxnSpPr/>
      </xdr:nvCxnSpPr>
      <xdr:spPr>
        <a:xfrm>
          <a:off x="22072600" y="1344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65" name="【児童館】&#10;一人当たり面積平均値テキスト"/>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66" name="フローチャート: 判断 665"/>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667" name="フローチャート: 判断 666"/>
        <xdr:cNvSpPr/>
      </xdr:nvSpPr>
      <xdr:spPr>
        <a:xfrm>
          <a:off x="21272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68" name="フローチャート: 判断 667"/>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105411</xdr:rowOff>
    </xdr:from>
    <xdr:to>
      <xdr:col>102</xdr:col>
      <xdr:colOff>165100</xdr:colOff>
      <xdr:row>84</xdr:row>
      <xdr:rowOff>35561</xdr:rowOff>
    </xdr:to>
    <xdr:sp macro="" textlink="">
      <xdr:nvSpPr>
        <xdr:cNvPr id="669" name="フローチャート: 判断 668"/>
        <xdr:cNvSpPr/>
      </xdr:nvSpPr>
      <xdr:spPr>
        <a:xfrm>
          <a:off x="19494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0" name="テキスト ボックス 66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1" name="テキスト ボックス 67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2" name="テキスト ボックス 67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3" name="テキスト ボックス 67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4" name="テキスト ボックス 67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151130</xdr:rowOff>
    </xdr:from>
    <xdr:to>
      <xdr:col>107</xdr:col>
      <xdr:colOff>101600</xdr:colOff>
      <xdr:row>84</xdr:row>
      <xdr:rowOff>81280</xdr:rowOff>
    </xdr:to>
    <xdr:sp macro="" textlink="">
      <xdr:nvSpPr>
        <xdr:cNvPr id="675" name="楕円 674"/>
        <xdr:cNvSpPr/>
      </xdr:nvSpPr>
      <xdr:spPr>
        <a:xfrm>
          <a:off x="20383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76" name="楕円 675"/>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30480</xdr:rowOff>
    </xdr:from>
    <xdr:to>
      <xdr:col>107</xdr:col>
      <xdr:colOff>50800</xdr:colOff>
      <xdr:row>84</xdr:row>
      <xdr:rowOff>38100</xdr:rowOff>
    </xdr:to>
    <xdr:cxnSp macro="">
      <xdr:nvCxnSpPr>
        <xdr:cNvPr id="677" name="直線コネクタ 676"/>
        <xdr:cNvCxnSpPr/>
      </xdr:nvCxnSpPr>
      <xdr:spPr>
        <a:xfrm flipV="1">
          <a:off x="19545300" y="1443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29227</xdr:rowOff>
    </xdr:from>
    <xdr:ext cx="469744" cy="259045"/>
    <xdr:sp macro="" textlink="">
      <xdr:nvSpPr>
        <xdr:cNvPr id="678" name="n_1aveValue【児童館】&#10;一人当たり面積"/>
        <xdr:cNvSpPr txBox="1"/>
      </xdr:nvSpPr>
      <xdr:spPr>
        <a:xfrm>
          <a:off x="210757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79"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52088</xdr:rowOff>
    </xdr:from>
    <xdr:ext cx="469744" cy="259045"/>
    <xdr:sp macro="" textlink="">
      <xdr:nvSpPr>
        <xdr:cNvPr id="680" name="n_3aveValue【児童館】&#10;一人当たり面積"/>
        <xdr:cNvSpPr txBox="1"/>
      </xdr:nvSpPr>
      <xdr:spPr>
        <a:xfrm>
          <a:off x="193104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72407</xdr:rowOff>
    </xdr:from>
    <xdr:ext cx="469744" cy="259045"/>
    <xdr:sp macro="" textlink="">
      <xdr:nvSpPr>
        <xdr:cNvPr id="681" name="n_2mainValue【児童館】&#10;一人当たり面積"/>
        <xdr:cNvSpPr txBox="1"/>
      </xdr:nvSpPr>
      <xdr:spPr>
        <a:xfrm>
          <a:off x="201994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682" name="n_3mainValue【児童館】&#10;一人当たり面積"/>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3" name="正方形/長方形 68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4" name="正方形/長方形 68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5" name="正方形/長方形 68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6" name="正方形/長方形 68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7" name="正方形/長方形 68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8" name="正方形/長方形 68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9" name="正方形/長方形 68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0" name="正方形/長方形 689"/>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99" name="正方形/長方形 69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0" name="正方形/長方形 69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1" name="テキスト ボックス 70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道路や橋梁などのインフラ資産については、有形固定資産減価償却率は類似団体とほぼ同水準となっているが、全国平均と比較すると高くなっている。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公営住宅については、人口一人当たりの面積が類似団体を大きく上回っているが、減価償却率はほぼ同水準となっている。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幼稚園・保育所、学校施設については、減価償却率、人口一人当たりの面積のいずれも、類似団体・全道・全国平均と比較して大きな開きはない。児童館については、２施設いずれも一部増改築部分を除き耐用年数を経過しており、減価償却率も</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％と高くなっている。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7,732
7,705
109.48
5,440,929
5,347,756
92,535
3,342,752
5,559,238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133350</xdr:rowOff>
    </xdr:to>
    <xdr:cxnSp macro="">
      <xdr:nvCxnSpPr>
        <xdr:cNvPr id="57" name="直線コネクタ 56"/>
        <xdr:cNvCxnSpPr/>
      </xdr:nvCxnSpPr>
      <xdr:spPr>
        <a:xfrm flipV="1">
          <a:off x="4634865" y="5660572"/>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340478" cy="259045"/>
    <xdr:sp macro="" textlink="">
      <xdr:nvSpPr>
        <xdr:cNvPr id="58" name="【図書館】&#10;有形固定資産減価償却率最小値テキスト"/>
        <xdr:cNvSpPr txBox="1"/>
      </xdr:nvSpPr>
      <xdr:spPr>
        <a:xfrm>
          <a:off x="4673600" y="7166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9" name="直線コネクタ 58"/>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51180</xdr:rowOff>
    </xdr:from>
    <xdr:ext cx="405111" cy="259045"/>
    <xdr:sp macro="" textlink="">
      <xdr:nvSpPr>
        <xdr:cNvPr id="62" name="【図書館】&#10;有形固定資産減価償却率平均値テキスト"/>
        <xdr:cNvSpPr txBox="1"/>
      </xdr:nvSpPr>
      <xdr:spPr>
        <a:xfrm>
          <a:off x="4673600" y="6566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72753</xdr:rowOff>
    </xdr:from>
    <xdr:to>
      <xdr:col>24</xdr:col>
      <xdr:colOff>114300</xdr:colOff>
      <xdr:row>39</xdr:row>
      <xdr:rowOff>2903</xdr:rowOff>
    </xdr:to>
    <xdr:sp macro="" textlink="">
      <xdr:nvSpPr>
        <xdr:cNvPr id="63" name="フローチャート: 判断 62"/>
        <xdr:cNvSpPr/>
      </xdr:nvSpPr>
      <xdr:spPr>
        <a:xfrm>
          <a:off x="45847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123372</xdr:rowOff>
    </xdr:from>
    <xdr:to>
      <xdr:col>20</xdr:col>
      <xdr:colOff>38100</xdr:colOff>
      <xdr:row>39</xdr:row>
      <xdr:rowOff>53522</xdr:rowOff>
    </xdr:to>
    <xdr:sp macro="" textlink="">
      <xdr:nvSpPr>
        <xdr:cNvPr id="64" name="フローチャート: 判断 63"/>
        <xdr:cNvSpPr/>
      </xdr:nvSpPr>
      <xdr:spPr>
        <a:xfrm>
          <a:off x="3746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70049</xdr:rowOff>
    </xdr:from>
    <xdr:ext cx="405111" cy="259045"/>
    <xdr:sp macro="" textlink="">
      <xdr:nvSpPr>
        <xdr:cNvPr id="65" name="n_1aveValue【図書館】&#10;有形固定資産減価償却率"/>
        <xdr:cNvSpPr txBox="1"/>
      </xdr:nvSpPr>
      <xdr:spPr>
        <a:xfrm>
          <a:off x="35820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71120</xdr:rowOff>
    </xdr:from>
    <xdr:to>
      <xdr:col>15</xdr:col>
      <xdr:colOff>101600</xdr:colOff>
      <xdr:row>39</xdr:row>
      <xdr:rowOff>1270</xdr:rowOff>
    </xdr:to>
    <xdr:sp macro="" textlink="">
      <xdr:nvSpPr>
        <xdr:cNvPr id="66" name="フローチャート: 判断 65"/>
        <xdr:cNvSpPr/>
      </xdr:nvSpPr>
      <xdr:spPr>
        <a:xfrm>
          <a:off x="2857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17797</xdr:rowOff>
    </xdr:from>
    <xdr:ext cx="405111" cy="259045"/>
    <xdr:sp macro="" textlink="">
      <xdr:nvSpPr>
        <xdr:cNvPr id="67" name="n_2aveValue【図書館】&#10;有形固定資産減価償却率"/>
        <xdr:cNvSpPr txBox="1"/>
      </xdr:nvSpPr>
      <xdr:spPr>
        <a:xfrm>
          <a:off x="27057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49893</xdr:rowOff>
    </xdr:from>
    <xdr:to>
      <xdr:col>10</xdr:col>
      <xdr:colOff>165100</xdr:colOff>
      <xdr:row>38</xdr:row>
      <xdr:rowOff>151493</xdr:rowOff>
    </xdr:to>
    <xdr:sp macro="" textlink="">
      <xdr:nvSpPr>
        <xdr:cNvPr id="68" name="フローチャート: 判断 67"/>
        <xdr:cNvSpPr/>
      </xdr:nvSpPr>
      <xdr:spPr>
        <a:xfrm>
          <a:off x="1968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142620</xdr:rowOff>
    </xdr:from>
    <xdr:ext cx="405111" cy="259045"/>
    <xdr:sp macro="" textlink="">
      <xdr:nvSpPr>
        <xdr:cNvPr id="69" name="n_3aveValue【図書館】&#10;有形固定資産減価償却率"/>
        <xdr:cNvSpPr txBox="1"/>
      </xdr:nvSpPr>
      <xdr:spPr>
        <a:xfrm>
          <a:off x="1816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30299</xdr:rowOff>
    </xdr:from>
    <xdr:to>
      <xdr:col>10</xdr:col>
      <xdr:colOff>165100</xdr:colOff>
      <xdr:row>37</xdr:row>
      <xdr:rowOff>131899</xdr:rowOff>
    </xdr:to>
    <xdr:sp macro="" textlink="">
      <xdr:nvSpPr>
        <xdr:cNvPr id="75" name="楕円 74"/>
        <xdr:cNvSpPr/>
      </xdr:nvSpPr>
      <xdr:spPr>
        <a:xfrm>
          <a:off x="1968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148426</xdr:rowOff>
    </xdr:from>
    <xdr:ext cx="405111" cy="259045"/>
    <xdr:sp macro="" textlink="">
      <xdr:nvSpPr>
        <xdr:cNvPr id="76" name="n_3mainValue【図書館】&#10;有形固定資産減価償却率"/>
        <xdr:cNvSpPr txBox="1"/>
      </xdr:nvSpPr>
      <xdr:spPr>
        <a:xfrm>
          <a:off x="1816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5" name="テキスト ボックス 84"/>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0" name="テキスト ボックス 89"/>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2" name="テキスト ボックス 91"/>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4" name="テキスト ボックス 93"/>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6" name="テキスト ボックス 95"/>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8" name="テキスト ボックス 9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3810</xdr:rowOff>
    </xdr:from>
    <xdr:to>
      <xdr:col>54</xdr:col>
      <xdr:colOff>189865</xdr:colOff>
      <xdr:row>41</xdr:row>
      <xdr:rowOff>72390</xdr:rowOff>
    </xdr:to>
    <xdr:cxnSp macro="">
      <xdr:nvCxnSpPr>
        <xdr:cNvPr id="100" name="直線コネクタ 99"/>
        <xdr:cNvCxnSpPr/>
      </xdr:nvCxnSpPr>
      <xdr:spPr>
        <a:xfrm flipV="1">
          <a:off x="10476865" y="566166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76217</xdr:rowOff>
    </xdr:from>
    <xdr:ext cx="469744" cy="259045"/>
    <xdr:sp macro="" textlink="">
      <xdr:nvSpPr>
        <xdr:cNvPr id="101" name="【図書館】&#10;一人当たり面積最小値テキスト"/>
        <xdr:cNvSpPr txBox="1"/>
      </xdr:nvSpPr>
      <xdr:spPr>
        <a:xfrm>
          <a:off x="10515600"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72390</xdr:rowOff>
    </xdr:from>
    <xdr:to>
      <xdr:col>55</xdr:col>
      <xdr:colOff>88900</xdr:colOff>
      <xdr:row>41</xdr:row>
      <xdr:rowOff>72390</xdr:rowOff>
    </xdr:to>
    <xdr:cxnSp macro="">
      <xdr:nvCxnSpPr>
        <xdr:cNvPr id="102" name="直線コネクタ 101"/>
        <xdr:cNvCxnSpPr/>
      </xdr:nvCxnSpPr>
      <xdr:spPr>
        <a:xfrm>
          <a:off x="10388600" y="710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121937</xdr:rowOff>
    </xdr:from>
    <xdr:ext cx="469744" cy="259045"/>
    <xdr:sp macro="" textlink="">
      <xdr:nvSpPr>
        <xdr:cNvPr id="103" name="【図書館】&#10;一人当たり面積最大値テキスト"/>
        <xdr:cNvSpPr txBox="1"/>
      </xdr:nvSpPr>
      <xdr:spPr>
        <a:xfrm>
          <a:off x="10515600" y="543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3810</xdr:rowOff>
    </xdr:from>
    <xdr:to>
      <xdr:col>55</xdr:col>
      <xdr:colOff>88900</xdr:colOff>
      <xdr:row>33</xdr:row>
      <xdr:rowOff>3810</xdr:rowOff>
    </xdr:to>
    <xdr:cxnSp macro="">
      <xdr:nvCxnSpPr>
        <xdr:cNvPr id="104" name="直線コネクタ 103"/>
        <xdr:cNvCxnSpPr/>
      </xdr:nvCxnSpPr>
      <xdr:spPr>
        <a:xfrm>
          <a:off x="10388600" y="566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7637</xdr:rowOff>
    </xdr:from>
    <xdr:ext cx="469744" cy="259045"/>
    <xdr:sp macro="" textlink="">
      <xdr:nvSpPr>
        <xdr:cNvPr id="105" name="【図書館】&#10;一人当たり面積平均値テキスト"/>
        <xdr:cNvSpPr txBox="1"/>
      </xdr:nvSpPr>
      <xdr:spPr>
        <a:xfrm>
          <a:off x="10515600" y="6694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29210</xdr:rowOff>
    </xdr:from>
    <xdr:to>
      <xdr:col>55</xdr:col>
      <xdr:colOff>50800</xdr:colOff>
      <xdr:row>39</xdr:row>
      <xdr:rowOff>130810</xdr:rowOff>
    </xdr:to>
    <xdr:sp macro="" textlink="">
      <xdr:nvSpPr>
        <xdr:cNvPr id="106" name="フローチャート: 判断 105"/>
        <xdr:cNvSpPr/>
      </xdr:nvSpPr>
      <xdr:spPr>
        <a:xfrm>
          <a:off x="10426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105410</xdr:rowOff>
    </xdr:from>
    <xdr:to>
      <xdr:col>50</xdr:col>
      <xdr:colOff>165100</xdr:colOff>
      <xdr:row>40</xdr:row>
      <xdr:rowOff>35560</xdr:rowOff>
    </xdr:to>
    <xdr:sp macro="" textlink="">
      <xdr:nvSpPr>
        <xdr:cNvPr id="107" name="フローチャート: 判断 106"/>
        <xdr:cNvSpPr/>
      </xdr:nvSpPr>
      <xdr:spPr>
        <a:xfrm>
          <a:off x="9588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52087</xdr:rowOff>
    </xdr:from>
    <xdr:ext cx="469744" cy="259045"/>
    <xdr:sp macro="" textlink="">
      <xdr:nvSpPr>
        <xdr:cNvPr id="108" name="n_1aveValue【図書館】&#10;一人当たり面積"/>
        <xdr:cNvSpPr txBox="1"/>
      </xdr:nvSpPr>
      <xdr:spPr>
        <a:xfrm>
          <a:off x="93917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2540</xdr:rowOff>
    </xdr:from>
    <xdr:to>
      <xdr:col>46</xdr:col>
      <xdr:colOff>38100</xdr:colOff>
      <xdr:row>40</xdr:row>
      <xdr:rowOff>104140</xdr:rowOff>
    </xdr:to>
    <xdr:sp macro="" textlink="">
      <xdr:nvSpPr>
        <xdr:cNvPr id="109" name="フローチャート: 判断 108"/>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120667</xdr:rowOff>
    </xdr:from>
    <xdr:ext cx="469744" cy="259045"/>
    <xdr:sp macro="" textlink="">
      <xdr:nvSpPr>
        <xdr:cNvPr id="110" name="n_2aveValue【図書館】&#10;一人当たり面積"/>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36830</xdr:rowOff>
    </xdr:from>
    <xdr:to>
      <xdr:col>41</xdr:col>
      <xdr:colOff>101600</xdr:colOff>
      <xdr:row>39</xdr:row>
      <xdr:rowOff>138430</xdr:rowOff>
    </xdr:to>
    <xdr:sp macro="" textlink="">
      <xdr:nvSpPr>
        <xdr:cNvPr id="111" name="フローチャート: 判断 110"/>
        <xdr:cNvSpPr/>
      </xdr:nvSpPr>
      <xdr:spPr>
        <a:xfrm>
          <a:off x="7810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154957</xdr:rowOff>
    </xdr:from>
    <xdr:ext cx="469744" cy="259045"/>
    <xdr:sp macro="" textlink="">
      <xdr:nvSpPr>
        <xdr:cNvPr id="112" name="n_3aveValue【図書館】&#10;一人当たり面積"/>
        <xdr:cNvSpPr txBox="1"/>
      </xdr:nvSpPr>
      <xdr:spPr>
        <a:xfrm>
          <a:off x="7626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147320</xdr:rowOff>
    </xdr:from>
    <xdr:to>
      <xdr:col>41</xdr:col>
      <xdr:colOff>101600</xdr:colOff>
      <xdr:row>41</xdr:row>
      <xdr:rowOff>77470</xdr:rowOff>
    </xdr:to>
    <xdr:sp macro="" textlink="">
      <xdr:nvSpPr>
        <xdr:cNvPr id="118" name="楕円 117"/>
        <xdr:cNvSpPr/>
      </xdr:nvSpPr>
      <xdr:spPr>
        <a:xfrm>
          <a:off x="781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41</xdr:row>
      <xdr:rowOff>68597</xdr:rowOff>
    </xdr:from>
    <xdr:ext cx="469744" cy="259045"/>
    <xdr:sp macro="" textlink="">
      <xdr:nvSpPr>
        <xdr:cNvPr id="119" name="n_3mainValue【図書館】&#10;一人当たり面積"/>
        <xdr:cNvSpPr txBox="1"/>
      </xdr:nvSpPr>
      <xdr:spPr>
        <a:xfrm>
          <a:off x="7626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0" name="テキスト ボックス 12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1" name="直線コネクタ 13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2" name="テキスト ボックス 131"/>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3" name="直線コネクタ 13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4" name="テキスト ボックス 13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5" name="直線コネクタ 13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6" name="テキスト ボックス 13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7" name="直線コネクタ 13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8" name="テキスト ボックス 13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9" name="直線コネクタ 13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0" name="テキスト ボックス 139"/>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1" name="直線コネクタ 14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2" name="テキスト ボックス 14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63</xdr:row>
      <xdr:rowOff>34290</xdr:rowOff>
    </xdr:to>
    <xdr:cxnSp macro="">
      <xdr:nvCxnSpPr>
        <xdr:cNvPr id="144" name="直線コネクタ 143"/>
        <xdr:cNvCxnSpPr/>
      </xdr:nvCxnSpPr>
      <xdr:spPr>
        <a:xfrm flipV="1">
          <a:off x="4634865" y="95250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38117</xdr:rowOff>
    </xdr:from>
    <xdr:ext cx="405111" cy="259045"/>
    <xdr:sp macro="" textlink="">
      <xdr:nvSpPr>
        <xdr:cNvPr id="145" name="【体育館・プール】&#10;有形固定資産減価償却率最小値テキスト"/>
        <xdr:cNvSpPr txBox="1"/>
      </xdr:nvSpPr>
      <xdr:spPr>
        <a:xfrm>
          <a:off x="4673600"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34290</xdr:rowOff>
    </xdr:from>
    <xdr:to>
      <xdr:col>24</xdr:col>
      <xdr:colOff>152400</xdr:colOff>
      <xdr:row>63</xdr:row>
      <xdr:rowOff>34290</xdr:rowOff>
    </xdr:to>
    <xdr:cxnSp macro="">
      <xdr:nvCxnSpPr>
        <xdr:cNvPr id="146" name="直線コネクタ 145"/>
        <xdr:cNvCxnSpPr/>
      </xdr:nvCxnSpPr>
      <xdr:spPr>
        <a:xfrm>
          <a:off x="4546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47"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48" name="直線コネクタ 147"/>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165752</xdr:rowOff>
    </xdr:from>
    <xdr:ext cx="405111" cy="259045"/>
    <xdr:sp macro="" textlink="">
      <xdr:nvSpPr>
        <xdr:cNvPr id="149" name="【体育館・プール】&#10;有形固定資産減価償却率平均値テキスト"/>
        <xdr:cNvSpPr txBox="1"/>
      </xdr:nvSpPr>
      <xdr:spPr>
        <a:xfrm>
          <a:off x="4673600" y="10109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xdr:rowOff>
    </xdr:from>
    <xdr:to>
      <xdr:col>24</xdr:col>
      <xdr:colOff>114300</xdr:colOff>
      <xdr:row>59</xdr:row>
      <xdr:rowOff>117475</xdr:rowOff>
    </xdr:to>
    <xdr:sp macro="" textlink="">
      <xdr:nvSpPr>
        <xdr:cNvPr id="150" name="フローチャート: 判断 149"/>
        <xdr:cNvSpPr/>
      </xdr:nvSpPr>
      <xdr:spPr>
        <a:xfrm>
          <a:off x="45847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90170</xdr:rowOff>
    </xdr:from>
    <xdr:to>
      <xdr:col>20</xdr:col>
      <xdr:colOff>38100</xdr:colOff>
      <xdr:row>60</xdr:row>
      <xdr:rowOff>20320</xdr:rowOff>
    </xdr:to>
    <xdr:sp macro="" textlink="">
      <xdr:nvSpPr>
        <xdr:cNvPr id="151" name="フローチャート: 判断 150"/>
        <xdr:cNvSpPr/>
      </xdr:nvSpPr>
      <xdr:spPr>
        <a:xfrm>
          <a:off x="3746500" y="1020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36847</xdr:rowOff>
    </xdr:from>
    <xdr:ext cx="405111" cy="259045"/>
    <xdr:sp macro="" textlink="">
      <xdr:nvSpPr>
        <xdr:cNvPr id="152" name="n_1aveValue【体育館・プール】&#10;有形固定資産減価償却率"/>
        <xdr:cNvSpPr txBox="1"/>
      </xdr:nvSpPr>
      <xdr:spPr>
        <a:xfrm>
          <a:off x="35820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139700</xdr:rowOff>
    </xdr:from>
    <xdr:to>
      <xdr:col>15</xdr:col>
      <xdr:colOff>101600</xdr:colOff>
      <xdr:row>60</xdr:row>
      <xdr:rowOff>69850</xdr:rowOff>
    </xdr:to>
    <xdr:sp macro="" textlink="">
      <xdr:nvSpPr>
        <xdr:cNvPr id="153" name="フローチャート: 判断 152"/>
        <xdr:cNvSpPr/>
      </xdr:nvSpPr>
      <xdr:spPr>
        <a:xfrm>
          <a:off x="2857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86377</xdr:rowOff>
    </xdr:from>
    <xdr:ext cx="405111" cy="259045"/>
    <xdr:sp macro="" textlink="">
      <xdr:nvSpPr>
        <xdr:cNvPr id="154" name="n_2aveValue【体育館・プール】&#10;有形固定資産減価償却率"/>
        <xdr:cNvSpPr txBox="1"/>
      </xdr:nvSpPr>
      <xdr:spPr>
        <a:xfrm>
          <a:off x="2705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168275</xdr:rowOff>
    </xdr:from>
    <xdr:to>
      <xdr:col>10</xdr:col>
      <xdr:colOff>165100</xdr:colOff>
      <xdr:row>60</xdr:row>
      <xdr:rowOff>98425</xdr:rowOff>
    </xdr:to>
    <xdr:sp macro="" textlink="">
      <xdr:nvSpPr>
        <xdr:cNvPr id="155" name="フローチャート: 判断 154"/>
        <xdr:cNvSpPr/>
      </xdr:nvSpPr>
      <xdr:spPr>
        <a:xfrm>
          <a:off x="1968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114952</xdr:rowOff>
    </xdr:from>
    <xdr:ext cx="405111" cy="259045"/>
    <xdr:sp macro="" textlink="">
      <xdr:nvSpPr>
        <xdr:cNvPr id="156" name="n_3aveValue【体育館・プール】&#10;有形固定資産減価償却率"/>
        <xdr:cNvSpPr txBox="1"/>
      </xdr:nvSpPr>
      <xdr:spPr>
        <a:xfrm>
          <a:off x="1816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7" name="テキスト ボックス 15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8" name="テキスト ボックス 15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9" name="テキスト ボックス 15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0" name="テキスト ボックス 15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1" name="テキスト ボックス 16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12065</xdr:rowOff>
    </xdr:from>
    <xdr:to>
      <xdr:col>15</xdr:col>
      <xdr:colOff>101600</xdr:colOff>
      <xdr:row>60</xdr:row>
      <xdr:rowOff>113665</xdr:rowOff>
    </xdr:to>
    <xdr:sp macro="" textlink="">
      <xdr:nvSpPr>
        <xdr:cNvPr id="162" name="楕円 161"/>
        <xdr:cNvSpPr/>
      </xdr:nvSpPr>
      <xdr:spPr>
        <a:xfrm>
          <a:off x="2857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160655</xdr:rowOff>
    </xdr:from>
    <xdr:to>
      <xdr:col>10</xdr:col>
      <xdr:colOff>165100</xdr:colOff>
      <xdr:row>61</xdr:row>
      <xdr:rowOff>90805</xdr:rowOff>
    </xdr:to>
    <xdr:sp macro="" textlink="">
      <xdr:nvSpPr>
        <xdr:cNvPr id="163" name="楕円 162"/>
        <xdr:cNvSpPr/>
      </xdr:nvSpPr>
      <xdr:spPr>
        <a:xfrm>
          <a:off x="1968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62865</xdr:rowOff>
    </xdr:from>
    <xdr:to>
      <xdr:col>15</xdr:col>
      <xdr:colOff>50800</xdr:colOff>
      <xdr:row>61</xdr:row>
      <xdr:rowOff>40005</xdr:rowOff>
    </xdr:to>
    <xdr:cxnSp macro="">
      <xdr:nvCxnSpPr>
        <xdr:cNvPr id="164" name="直線コネクタ 163"/>
        <xdr:cNvCxnSpPr/>
      </xdr:nvCxnSpPr>
      <xdr:spPr>
        <a:xfrm flipV="1">
          <a:off x="2019300" y="1034986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38744</xdr:colOff>
      <xdr:row>60</xdr:row>
      <xdr:rowOff>104792</xdr:rowOff>
    </xdr:from>
    <xdr:ext cx="405111" cy="259045"/>
    <xdr:sp macro="" textlink="">
      <xdr:nvSpPr>
        <xdr:cNvPr id="165" name="n_2mainValue【体育館・プール】&#10;有形固定資産減価償却率"/>
        <xdr:cNvSpPr txBox="1"/>
      </xdr:nvSpPr>
      <xdr:spPr>
        <a:xfrm>
          <a:off x="2705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81932</xdr:rowOff>
    </xdr:from>
    <xdr:ext cx="405111" cy="259045"/>
    <xdr:sp macro="" textlink="">
      <xdr:nvSpPr>
        <xdr:cNvPr id="166" name="n_3mainValue【体育館・プール】&#10;有形固定資産減価償却率"/>
        <xdr:cNvSpPr txBox="1"/>
      </xdr:nvSpPr>
      <xdr:spPr>
        <a:xfrm>
          <a:off x="1816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7" name="正方形/長方形 16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8" name="正方形/長方形 16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9" name="正方形/長方形 16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0" name="正方形/長方形 16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1" name="正方形/長方形 17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2" name="正方形/長方形 17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3" name="正方形/長方形 17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4" name="正方形/長方形 17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5" name="テキスト ボックス 17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6" name="直線コネクタ 17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7" name="直線コネクタ 17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78" name="テキスト ボックス 17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9" name="直線コネクタ 17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86377</xdr:rowOff>
    </xdr:from>
    <xdr:ext cx="531299" cy="259045"/>
    <xdr:sp macro="" textlink="">
      <xdr:nvSpPr>
        <xdr:cNvPr id="180" name="テキスト ボックス 179"/>
        <xdr:cNvSpPr txBox="1"/>
      </xdr:nvSpPr>
      <xdr:spPr>
        <a:xfrm>
          <a:off x="6072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1" name="直線コネクタ 18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143527</xdr:rowOff>
    </xdr:from>
    <xdr:ext cx="531299" cy="259045"/>
    <xdr:sp macro="" textlink="">
      <xdr:nvSpPr>
        <xdr:cNvPr id="182" name="テキスト ボックス 181"/>
        <xdr:cNvSpPr txBox="1"/>
      </xdr:nvSpPr>
      <xdr:spPr>
        <a:xfrm>
          <a:off x="6072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3" name="直線コネクタ 18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29227</xdr:rowOff>
    </xdr:from>
    <xdr:ext cx="531299" cy="259045"/>
    <xdr:sp macro="" textlink="">
      <xdr:nvSpPr>
        <xdr:cNvPr id="184" name="テキスト ボックス 183"/>
        <xdr:cNvSpPr txBox="1"/>
      </xdr:nvSpPr>
      <xdr:spPr>
        <a:xfrm>
          <a:off x="6072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5" name="直線コネクタ 18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86" name="テキスト ボックス 185"/>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80284</xdr:rowOff>
    </xdr:from>
    <xdr:to>
      <xdr:col>54</xdr:col>
      <xdr:colOff>189865</xdr:colOff>
      <xdr:row>63</xdr:row>
      <xdr:rowOff>171084</xdr:rowOff>
    </xdr:to>
    <xdr:cxnSp macro="">
      <xdr:nvCxnSpPr>
        <xdr:cNvPr id="188" name="直線コネクタ 187"/>
        <xdr:cNvCxnSpPr/>
      </xdr:nvCxnSpPr>
      <xdr:spPr>
        <a:xfrm flipV="1">
          <a:off x="10476865" y="9681484"/>
          <a:ext cx="0" cy="129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6689</xdr:rowOff>
    </xdr:from>
    <xdr:ext cx="469744" cy="259045"/>
    <xdr:sp macro="" textlink="">
      <xdr:nvSpPr>
        <xdr:cNvPr id="189" name="【体育館・プール】&#10;一人当たり面積最小値テキスト"/>
        <xdr:cNvSpPr txBox="1"/>
      </xdr:nvSpPr>
      <xdr:spPr>
        <a:xfrm>
          <a:off x="10515600" y="1097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171084</xdr:rowOff>
    </xdr:from>
    <xdr:to>
      <xdr:col>55</xdr:col>
      <xdr:colOff>88900</xdr:colOff>
      <xdr:row>63</xdr:row>
      <xdr:rowOff>171084</xdr:rowOff>
    </xdr:to>
    <xdr:cxnSp macro="">
      <xdr:nvCxnSpPr>
        <xdr:cNvPr id="190" name="直線コネクタ 189"/>
        <xdr:cNvCxnSpPr/>
      </xdr:nvCxnSpPr>
      <xdr:spPr>
        <a:xfrm>
          <a:off x="10388600" y="10972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26961</xdr:rowOff>
    </xdr:from>
    <xdr:ext cx="534377" cy="259045"/>
    <xdr:sp macro="" textlink="">
      <xdr:nvSpPr>
        <xdr:cNvPr id="191" name="【体育館・プール】&#10;一人当たり面積最大値テキスト"/>
        <xdr:cNvSpPr txBox="1"/>
      </xdr:nvSpPr>
      <xdr:spPr>
        <a:xfrm>
          <a:off x="10515600" y="94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80284</xdr:rowOff>
    </xdr:from>
    <xdr:to>
      <xdr:col>55</xdr:col>
      <xdr:colOff>88900</xdr:colOff>
      <xdr:row>56</xdr:row>
      <xdr:rowOff>80284</xdr:rowOff>
    </xdr:to>
    <xdr:cxnSp macro="">
      <xdr:nvCxnSpPr>
        <xdr:cNvPr id="192" name="直線コネクタ 191"/>
        <xdr:cNvCxnSpPr/>
      </xdr:nvCxnSpPr>
      <xdr:spPr>
        <a:xfrm>
          <a:off x="10388600" y="9681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51140</xdr:rowOff>
    </xdr:from>
    <xdr:ext cx="469744" cy="259045"/>
    <xdr:sp macro="" textlink="">
      <xdr:nvSpPr>
        <xdr:cNvPr id="193" name="【体育館・プール】&#10;一人当たり面積平均値テキスト"/>
        <xdr:cNvSpPr txBox="1"/>
      </xdr:nvSpPr>
      <xdr:spPr>
        <a:xfrm>
          <a:off x="10515600" y="1085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72713</xdr:rowOff>
    </xdr:from>
    <xdr:to>
      <xdr:col>55</xdr:col>
      <xdr:colOff>50800</xdr:colOff>
      <xdr:row>64</xdr:row>
      <xdr:rowOff>2863</xdr:rowOff>
    </xdr:to>
    <xdr:sp macro="" textlink="">
      <xdr:nvSpPr>
        <xdr:cNvPr id="194" name="フローチャート: 判断 193"/>
        <xdr:cNvSpPr/>
      </xdr:nvSpPr>
      <xdr:spPr>
        <a:xfrm>
          <a:off x="10426700" y="1087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103528</xdr:rowOff>
    </xdr:from>
    <xdr:to>
      <xdr:col>50</xdr:col>
      <xdr:colOff>165100</xdr:colOff>
      <xdr:row>64</xdr:row>
      <xdr:rowOff>33678</xdr:rowOff>
    </xdr:to>
    <xdr:sp macro="" textlink="">
      <xdr:nvSpPr>
        <xdr:cNvPr id="195" name="フローチャート: 判断 194"/>
        <xdr:cNvSpPr/>
      </xdr:nvSpPr>
      <xdr:spPr>
        <a:xfrm>
          <a:off x="9588500" y="1090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50205</xdr:rowOff>
    </xdr:from>
    <xdr:ext cx="469744" cy="259045"/>
    <xdr:sp macro="" textlink="">
      <xdr:nvSpPr>
        <xdr:cNvPr id="196" name="n_1aveValue【体育館・プール】&#10;一人当たり面積"/>
        <xdr:cNvSpPr txBox="1"/>
      </xdr:nvSpPr>
      <xdr:spPr>
        <a:xfrm>
          <a:off x="9391727" y="1068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108374</xdr:rowOff>
    </xdr:from>
    <xdr:to>
      <xdr:col>46</xdr:col>
      <xdr:colOff>38100</xdr:colOff>
      <xdr:row>64</xdr:row>
      <xdr:rowOff>38524</xdr:rowOff>
    </xdr:to>
    <xdr:sp macro="" textlink="">
      <xdr:nvSpPr>
        <xdr:cNvPr id="197" name="フローチャート: 判断 196"/>
        <xdr:cNvSpPr/>
      </xdr:nvSpPr>
      <xdr:spPr>
        <a:xfrm>
          <a:off x="8699500" y="10909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55051</xdr:rowOff>
    </xdr:from>
    <xdr:ext cx="469744" cy="259045"/>
    <xdr:sp macro="" textlink="">
      <xdr:nvSpPr>
        <xdr:cNvPr id="198" name="n_2aveValue【体育館・プール】&#10;一人当たり面積"/>
        <xdr:cNvSpPr txBox="1"/>
      </xdr:nvSpPr>
      <xdr:spPr>
        <a:xfrm>
          <a:off x="8515427" y="1068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63</xdr:row>
      <xdr:rowOff>110294</xdr:rowOff>
    </xdr:from>
    <xdr:to>
      <xdr:col>41</xdr:col>
      <xdr:colOff>101600</xdr:colOff>
      <xdr:row>64</xdr:row>
      <xdr:rowOff>40444</xdr:rowOff>
    </xdr:to>
    <xdr:sp macro="" textlink="">
      <xdr:nvSpPr>
        <xdr:cNvPr id="199" name="フローチャート: 判断 198"/>
        <xdr:cNvSpPr/>
      </xdr:nvSpPr>
      <xdr:spPr>
        <a:xfrm>
          <a:off x="7810500" y="1091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56971</xdr:rowOff>
    </xdr:from>
    <xdr:ext cx="469744" cy="259045"/>
    <xdr:sp macro="" textlink="">
      <xdr:nvSpPr>
        <xdr:cNvPr id="200" name="n_3aveValue【体育館・プール】&#10;一人当たり面積"/>
        <xdr:cNvSpPr txBox="1"/>
      </xdr:nvSpPr>
      <xdr:spPr>
        <a:xfrm>
          <a:off x="7626427" y="1068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1" name="テキスト ボックス 20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2" name="テキスト ボックス 20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3" name="テキスト ボックス 20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4" name="テキスト ボックス 20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5" name="テキスト ボックス 20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116467</xdr:rowOff>
    </xdr:from>
    <xdr:to>
      <xdr:col>46</xdr:col>
      <xdr:colOff>38100</xdr:colOff>
      <xdr:row>64</xdr:row>
      <xdr:rowOff>46617</xdr:rowOff>
    </xdr:to>
    <xdr:sp macro="" textlink="">
      <xdr:nvSpPr>
        <xdr:cNvPr id="206" name="楕円 205"/>
        <xdr:cNvSpPr/>
      </xdr:nvSpPr>
      <xdr:spPr>
        <a:xfrm>
          <a:off x="8699500" y="109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116558</xdr:rowOff>
    </xdr:from>
    <xdr:to>
      <xdr:col>41</xdr:col>
      <xdr:colOff>101600</xdr:colOff>
      <xdr:row>64</xdr:row>
      <xdr:rowOff>46708</xdr:rowOff>
    </xdr:to>
    <xdr:sp macro="" textlink="">
      <xdr:nvSpPr>
        <xdr:cNvPr id="207" name="楕円 206"/>
        <xdr:cNvSpPr/>
      </xdr:nvSpPr>
      <xdr:spPr>
        <a:xfrm>
          <a:off x="7810500" y="1091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167267</xdr:rowOff>
    </xdr:from>
    <xdr:to>
      <xdr:col>45</xdr:col>
      <xdr:colOff>177800</xdr:colOff>
      <xdr:row>63</xdr:row>
      <xdr:rowOff>167358</xdr:rowOff>
    </xdr:to>
    <xdr:cxnSp macro="">
      <xdr:nvCxnSpPr>
        <xdr:cNvPr id="208" name="直線コネクタ 207"/>
        <xdr:cNvCxnSpPr/>
      </xdr:nvCxnSpPr>
      <xdr:spPr>
        <a:xfrm flipV="1">
          <a:off x="7861300" y="1096861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133427</xdr:colOff>
      <xdr:row>64</xdr:row>
      <xdr:rowOff>37744</xdr:rowOff>
    </xdr:from>
    <xdr:ext cx="469744" cy="259045"/>
    <xdr:sp macro="" textlink="">
      <xdr:nvSpPr>
        <xdr:cNvPr id="209" name="n_2mainValue【体育館・プール】&#10;一人当たり面積"/>
        <xdr:cNvSpPr txBox="1"/>
      </xdr:nvSpPr>
      <xdr:spPr>
        <a:xfrm>
          <a:off x="8515427" y="110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37835</xdr:rowOff>
    </xdr:from>
    <xdr:ext cx="469744" cy="259045"/>
    <xdr:sp macro="" textlink="">
      <xdr:nvSpPr>
        <xdr:cNvPr id="210" name="n_3mainValue【体育館・プール】&#10;一人当たり面積"/>
        <xdr:cNvSpPr txBox="1"/>
      </xdr:nvSpPr>
      <xdr:spPr>
        <a:xfrm>
          <a:off x="7626427" y="1101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9" name="テキスト ボックス 21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21" name="直線コネクタ 22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2" name="テキスト ボックス 22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23" name="直線コネクタ 22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24" name="テキスト ボックス 22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5" name="直線コネクタ 22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6" name="テキスト ボックス 22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7" name="直線コネクタ 22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8" name="テキスト ボックス 22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9" name="直線コネクタ 22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0" name="テキスト ボックス 22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1" name="直線コネクタ 23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2" name="テキスト ボックス 23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4" name="テキスト ボックス 23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157299</xdr:rowOff>
    </xdr:to>
    <xdr:cxnSp macro="">
      <xdr:nvCxnSpPr>
        <xdr:cNvPr id="236" name="直線コネクタ 235"/>
        <xdr:cNvCxnSpPr/>
      </xdr:nvCxnSpPr>
      <xdr:spPr>
        <a:xfrm flipV="1">
          <a:off x="4634865" y="1328057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37" name="【福祉施設】&#10;有形固定資産減価償却率最小値テキスト"/>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38" name="直線コネクタ 237"/>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9" name="【福祉施設】&#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40" name="直線コネクタ 239"/>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60433</xdr:rowOff>
    </xdr:from>
    <xdr:ext cx="405111" cy="259045"/>
    <xdr:sp macro="" textlink="">
      <xdr:nvSpPr>
        <xdr:cNvPr id="241" name="【福祉施設】&#10;有形固定資産減価償却率平均値テキスト"/>
        <xdr:cNvSpPr txBox="1"/>
      </xdr:nvSpPr>
      <xdr:spPr>
        <a:xfrm>
          <a:off x="4673600" y="137764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82006</xdr:rowOff>
    </xdr:from>
    <xdr:to>
      <xdr:col>24</xdr:col>
      <xdr:colOff>114300</xdr:colOff>
      <xdr:row>81</xdr:row>
      <xdr:rowOff>12156</xdr:rowOff>
    </xdr:to>
    <xdr:sp macro="" textlink="">
      <xdr:nvSpPr>
        <xdr:cNvPr id="242" name="フローチャート: 判断 241"/>
        <xdr:cNvSpPr/>
      </xdr:nvSpPr>
      <xdr:spPr>
        <a:xfrm>
          <a:off x="4584700" y="1379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73842</xdr:rowOff>
    </xdr:from>
    <xdr:to>
      <xdr:col>20</xdr:col>
      <xdr:colOff>38100</xdr:colOff>
      <xdr:row>81</xdr:row>
      <xdr:rowOff>3992</xdr:rowOff>
    </xdr:to>
    <xdr:sp macro="" textlink="">
      <xdr:nvSpPr>
        <xdr:cNvPr id="243" name="フローチャート: 判断 242"/>
        <xdr:cNvSpPr/>
      </xdr:nvSpPr>
      <xdr:spPr>
        <a:xfrm>
          <a:off x="3746500" y="1378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20519</xdr:rowOff>
    </xdr:from>
    <xdr:ext cx="405111" cy="259045"/>
    <xdr:sp macro="" textlink="">
      <xdr:nvSpPr>
        <xdr:cNvPr id="244" name="n_1aveValue【福祉施設】&#10;有形固定資産減価償却率"/>
        <xdr:cNvSpPr txBox="1"/>
      </xdr:nvSpPr>
      <xdr:spPr>
        <a:xfrm>
          <a:off x="3582044" y="1356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13426</xdr:rowOff>
    </xdr:from>
    <xdr:to>
      <xdr:col>15</xdr:col>
      <xdr:colOff>101600</xdr:colOff>
      <xdr:row>81</xdr:row>
      <xdr:rowOff>115026</xdr:rowOff>
    </xdr:to>
    <xdr:sp macro="" textlink="">
      <xdr:nvSpPr>
        <xdr:cNvPr id="245" name="フローチャート: 判断 244"/>
        <xdr:cNvSpPr/>
      </xdr:nvSpPr>
      <xdr:spPr>
        <a:xfrm>
          <a:off x="2857500" y="139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106153</xdr:rowOff>
    </xdr:from>
    <xdr:ext cx="405111" cy="259045"/>
    <xdr:sp macro="" textlink="">
      <xdr:nvSpPr>
        <xdr:cNvPr id="246" name="n_2aveValue【福祉施設】&#10;有形固定資産減価償却率"/>
        <xdr:cNvSpPr txBox="1"/>
      </xdr:nvSpPr>
      <xdr:spPr>
        <a:xfrm>
          <a:off x="2705744" y="1399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50981</xdr:rowOff>
    </xdr:from>
    <xdr:to>
      <xdr:col>10</xdr:col>
      <xdr:colOff>165100</xdr:colOff>
      <xdr:row>81</xdr:row>
      <xdr:rowOff>152581</xdr:rowOff>
    </xdr:to>
    <xdr:sp macro="" textlink="">
      <xdr:nvSpPr>
        <xdr:cNvPr id="247" name="フローチャート: 判断 246"/>
        <xdr:cNvSpPr/>
      </xdr:nvSpPr>
      <xdr:spPr>
        <a:xfrm>
          <a:off x="1968500" y="1393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143708</xdr:rowOff>
    </xdr:from>
    <xdr:ext cx="405111" cy="259045"/>
    <xdr:sp macro="" textlink="">
      <xdr:nvSpPr>
        <xdr:cNvPr id="248" name="n_3aveValue【福祉施設】&#10;有形固定資産減価償却率"/>
        <xdr:cNvSpPr txBox="1"/>
      </xdr:nvSpPr>
      <xdr:spPr>
        <a:xfrm>
          <a:off x="1816744" y="1403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49" name="テキスト ボックス 24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0" name="テキスト ボックス 24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1" name="テキスト ボックス 25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2" name="テキスト ボックス 25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3" name="テキスト ボックス 25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150586</xdr:rowOff>
    </xdr:from>
    <xdr:to>
      <xdr:col>15</xdr:col>
      <xdr:colOff>101600</xdr:colOff>
      <xdr:row>80</xdr:row>
      <xdr:rowOff>80736</xdr:rowOff>
    </xdr:to>
    <xdr:sp macro="" textlink="">
      <xdr:nvSpPr>
        <xdr:cNvPr id="254" name="楕円 253"/>
        <xdr:cNvSpPr/>
      </xdr:nvSpPr>
      <xdr:spPr>
        <a:xfrm>
          <a:off x="2857500" y="136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18324</xdr:rowOff>
    </xdr:from>
    <xdr:to>
      <xdr:col>10</xdr:col>
      <xdr:colOff>165100</xdr:colOff>
      <xdr:row>81</xdr:row>
      <xdr:rowOff>119924</xdr:rowOff>
    </xdr:to>
    <xdr:sp macro="" textlink="">
      <xdr:nvSpPr>
        <xdr:cNvPr id="255" name="楕円 254"/>
        <xdr:cNvSpPr/>
      </xdr:nvSpPr>
      <xdr:spPr>
        <a:xfrm>
          <a:off x="1968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29936</xdr:rowOff>
    </xdr:from>
    <xdr:to>
      <xdr:col>15</xdr:col>
      <xdr:colOff>50800</xdr:colOff>
      <xdr:row>81</xdr:row>
      <xdr:rowOff>69124</xdr:rowOff>
    </xdr:to>
    <xdr:cxnSp macro="">
      <xdr:nvCxnSpPr>
        <xdr:cNvPr id="256" name="直線コネクタ 255"/>
        <xdr:cNvCxnSpPr/>
      </xdr:nvCxnSpPr>
      <xdr:spPr>
        <a:xfrm flipV="1">
          <a:off x="2019300" y="13745936"/>
          <a:ext cx="889000" cy="21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38744</xdr:colOff>
      <xdr:row>78</xdr:row>
      <xdr:rowOff>97263</xdr:rowOff>
    </xdr:from>
    <xdr:ext cx="405111" cy="259045"/>
    <xdr:sp macro="" textlink="">
      <xdr:nvSpPr>
        <xdr:cNvPr id="257" name="n_2mainValue【福祉施設】&#10;有形固定資産減価償却率"/>
        <xdr:cNvSpPr txBox="1"/>
      </xdr:nvSpPr>
      <xdr:spPr>
        <a:xfrm>
          <a:off x="2705744" y="1347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136451</xdr:rowOff>
    </xdr:from>
    <xdr:ext cx="405111" cy="259045"/>
    <xdr:sp macro="" textlink="">
      <xdr:nvSpPr>
        <xdr:cNvPr id="258" name="n_3mainValue【福祉施設】&#10;有形固定資産減価償却率"/>
        <xdr:cNvSpPr txBox="1"/>
      </xdr:nvSpPr>
      <xdr:spPr>
        <a:xfrm>
          <a:off x="1816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9" name="正方形/長方形 25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0" name="正方形/長方形 25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1" name="正方形/長方形 26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2" name="正方形/長方形 26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3" name="正方形/長方形 26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4" name="正方形/長方形 26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5" name="正方形/長方形 26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6" name="正方形/長方形 26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7" name="テキスト ボックス 26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8" name="直線コネクタ 26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9" name="直線コネクタ 26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0" name="テキスト ボックス 26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1" name="直線コネクタ 27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72" name="テキスト ボックス 27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3" name="直線コネクタ 27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4" name="テキスト ボックス 27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5" name="直線コネクタ 27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6" name="テキスト ボックス 27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7" name="直線コネクタ 27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8" name="テキスト ボックス 27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9" name="直線コネクタ 27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0" name="テキスト ボックス 27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82</xdr:row>
      <xdr:rowOff>65532</xdr:rowOff>
    </xdr:from>
    <xdr:to>
      <xdr:col>54</xdr:col>
      <xdr:colOff>189865</xdr:colOff>
      <xdr:row>86</xdr:row>
      <xdr:rowOff>86868</xdr:rowOff>
    </xdr:to>
    <xdr:cxnSp macro="">
      <xdr:nvCxnSpPr>
        <xdr:cNvPr id="282" name="直線コネクタ 281"/>
        <xdr:cNvCxnSpPr/>
      </xdr:nvCxnSpPr>
      <xdr:spPr>
        <a:xfrm flipV="1">
          <a:off x="10476865" y="14124432"/>
          <a:ext cx="0" cy="707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90695</xdr:rowOff>
    </xdr:from>
    <xdr:ext cx="469744" cy="259045"/>
    <xdr:sp macro="" textlink="">
      <xdr:nvSpPr>
        <xdr:cNvPr id="283" name="【福祉施設】&#10;一人当たり面積最小値テキスト"/>
        <xdr:cNvSpPr txBox="1"/>
      </xdr:nvSpPr>
      <xdr:spPr>
        <a:xfrm>
          <a:off x="10515600" y="1483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86868</xdr:rowOff>
    </xdr:from>
    <xdr:to>
      <xdr:col>55</xdr:col>
      <xdr:colOff>88900</xdr:colOff>
      <xdr:row>86</xdr:row>
      <xdr:rowOff>86868</xdr:rowOff>
    </xdr:to>
    <xdr:cxnSp macro="">
      <xdr:nvCxnSpPr>
        <xdr:cNvPr id="284" name="直線コネクタ 283"/>
        <xdr:cNvCxnSpPr/>
      </xdr:nvCxnSpPr>
      <xdr:spPr>
        <a:xfrm>
          <a:off x="10388600" y="14831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12209</xdr:rowOff>
    </xdr:from>
    <xdr:ext cx="469744" cy="259045"/>
    <xdr:sp macro="" textlink="">
      <xdr:nvSpPr>
        <xdr:cNvPr id="285" name="【福祉施設】&#10;一人当たり面積最大値テキスト"/>
        <xdr:cNvSpPr txBox="1"/>
      </xdr:nvSpPr>
      <xdr:spPr>
        <a:xfrm>
          <a:off x="10515600" y="138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82</xdr:row>
      <xdr:rowOff>65532</xdr:rowOff>
    </xdr:from>
    <xdr:to>
      <xdr:col>55</xdr:col>
      <xdr:colOff>88900</xdr:colOff>
      <xdr:row>82</xdr:row>
      <xdr:rowOff>65532</xdr:rowOff>
    </xdr:to>
    <xdr:cxnSp macro="">
      <xdr:nvCxnSpPr>
        <xdr:cNvPr id="286" name="直線コネクタ 285"/>
        <xdr:cNvCxnSpPr/>
      </xdr:nvCxnSpPr>
      <xdr:spPr>
        <a:xfrm>
          <a:off x="10388600" y="14124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33545</xdr:rowOff>
    </xdr:from>
    <xdr:ext cx="469744" cy="259045"/>
    <xdr:sp macro="" textlink="">
      <xdr:nvSpPr>
        <xdr:cNvPr id="287" name="【福祉施設】&#10;一人当たり面積平均値テキスト"/>
        <xdr:cNvSpPr txBox="1"/>
      </xdr:nvSpPr>
      <xdr:spPr>
        <a:xfrm>
          <a:off x="10515600" y="14606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55118</xdr:rowOff>
    </xdr:from>
    <xdr:to>
      <xdr:col>55</xdr:col>
      <xdr:colOff>50800</xdr:colOff>
      <xdr:row>85</xdr:row>
      <xdr:rowOff>156718</xdr:rowOff>
    </xdr:to>
    <xdr:sp macro="" textlink="">
      <xdr:nvSpPr>
        <xdr:cNvPr id="288" name="フローチャート: 判断 287"/>
        <xdr:cNvSpPr/>
      </xdr:nvSpPr>
      <xdr:spPr>
        <a:xfrm>
          <a:off x="10426700" y="1462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78</xdr:row>
      <xdr:rowOff>97028</xdr:rowOff>
    </xdr:from>
    <xdr:to>
      <xdr:col>50</xdr:col>
      <xdr:colOff>165100</xdr:colOff>
      <xdr:row>79</xdr:row>
      <xdr:rowOff>27178</xdr:rowOff>
    </xdr:to>
    <xdr:sp macro="" textlink="">
      <xdr:nvSpPr>
        <xdr:cNvPr id="289" name="フローチャート: 判断 288"/>
        <xdr:cNvSpPr/>
      </xdr:nvSpPr>
      <xdr:spPr>
        <a:xfrm>
          <a:off x="9588500" y="1347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77</xdr:row>
      <xdr:rowOff>43705</xdr:rowOff>
    </xdr:from>
    <xdr:ext cx="469744" cy="259045"/>
    <xdr:sp macro="" textlink="">
      <xdr:nvSpPr>
        <xdr:cNvPr id="290" name="n_1aveValue【福祉施設】&#10;一人当たり面積"/>
        <xdr:cNvSpPr txBox="1"/>
      </xdr:nvSpPr>
      <xdr:spPr>
        <a:xfrm>
          <a:off x="9391727" y="132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142748</xdr:rowOff>
    </xdr:from>
    <xdr:to>
      <xdr:col>46</xdr:col>
      <xdr:colOff>38100</xdr:colOff>
      <xdr:row>85</xdr:row>
      <xdr:rowOff>72898</xdr:rowOff>
    </xdr:to>
    <xdr:sp macro="" textlink="">
      <xdr:nvSpPr>
        <xdr:cNvPr id="291" name="フローチャート: 判断 290"/>
        <xdr:cNvSpPr/>
      </xdr:nvSpPr>
      <xdr:spPr>
        <a:xfrm>
          <a:off x="8699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85</xdr:row>
      <xdr:rowOff>64025</xdr:rowOff>
    </xdr:from>
    <xdr:ext cx="469744" cy="259045"/>
    <xdr:sp macro="" textlink="">
      <xdr:nvSpPr>
        <xdr:cNvPr id="292" name="n_2aveValue【福祉施設】&#10;一人当たり面積"/>
        <xdr:cNvSpPr txBox="1"/>
      </xdr:nvSpPr>
      <xdr:spPr>
        <a:xfrm>
          <a:off x="8515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57404</xdr:rowOff>
    </xdr:from>
    <xdr:to>
      <xdr:col>41</xdr:col>
      <xdr:colOff>101600</xdr:colOff>
      <xdr:row>85</xdr:row>
      <xdr:rowOff>159004</xdr:rowOff>
    </xdr:to>
    <xdr:sp macro="" textlink="">
      <xdr:nvSpPr>
        <xdr:cNvPr id="293" name="フローチャート: 判断 292"/>
        <xdr:cNvSpPr/>
      </xdr:nvSpPr>
      <xdr:spPr>
        <a:xfrm>
          <a:off x="7810500" y="1463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85</xdr:row>
      <xdr:rowOff>150131</xdr:rowOff>
    </xdr:from>
    <xdr:ext cx="469744" cy="259045"/>
    <xdr:sp macro="" textlink="">
      <xdr:nvSpPr>
        <xdr:cNvPr id="294" name="n_3aveValue【福祉施設】&#10;一人当たり面積"/>
        <xdr:cNvSpPr txBox="1"/>
      </xdr:nvSpPr>
      <xdr:spPr>
        <a:xfrm>
          <a:off x="7626427" y="147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95" name="テキスト ボックス 29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6" name="テキスト ボックス 29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7" name="テキスト ボックス 29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8" name="テキスト ボックス 29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9" name="テキスト ボックス 29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10161</xdr:rowOff>
    </xdr:from>
    <xdr:to>
      <xdr:col>46</xdr:col>
      <xdr:colOff>38100</xdr:colOff>
      <xdr:row>83</xdr:row>
      <xdr:rowOff>111761</xdr:rowOff>
    </xdr:to>
    <xdr:sp macro="" textlink="">
      <xdr:nvSpPr>
        <xdr:cNvPr id="300" name="楕円 299"/>
        <xdr:cNvSpPr/>
      </xdr:nvSpPr>
      <xdr:spPr>
        <a:xfrm>
          <a:off x="8699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142748</xdr:rowOff>
    </xdr:from>
    <xdr:to>
      <xdr:col>41</xdr:col>
      <xdr:colOff>101600</xdr:colOff>
      <xdr:row>84</xdr:row>
      <xdr:rowOff>72898</xdr:rowOff>
    </xdr:to>
    <xdr:sp macro="" textlink="">
      <xdr:nvSpPr>
        <xdr:cNvPr id="301" name="楕円 300"/>
        <xdr:cNvSpPr/>
      </xdr:nvSpPr>
      <xdr:spPr>
        <a:xfrm>
          <a:off x="7810500" y="143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60961</xdr:rowOff>
    </xdr:from>
    <xdr:to>
      <xdr:col>45</xdr:col>
      <xdr:colOff>177800</xdr:colOff>
      <xdr:row>84</xdr:row>
      <xdr:rowOff>22098</xdr:rowOff>
    </xdr:to>
    <xdr:cxnSp macro="">
      <xdr:nvCxnSpPr>
        <xdr:cNvPr id="302" name="直線コネクタ 301"/>
        <xdr:cNvCxnSpPr/>
      </xdr:nvCxnSpPr>
      <xdr:spPr>
        <a:xfrm flipV="1">
          <a:off x="7861300" y="14291311"/>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133427</xdr:colOff>
      <xdr:row>81</xdr:row>
      <xdr:rowOff>128288</xdr:rowOff>
    </xdr:from>
    <xdr:ext cx="469744" cy="259045"/>
    <xdr:sp macro="" textlink="">
      <xdr:nvSpPr>
        <xdr:cNvPr id="303" name="n_2mainValue【福祉施設】&#10;一人当たり面積"/>
        <xdr:cNvSpPr txBox="1"/>
      </xdr:nvSpPr>
      <xdr:spPr>
        <a:xfrm>
          <a:off x="8515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89425</xdr:rowOff>
    </xdr:from>
    <xdr:ext cx="469744" cy="259045"/>
    <xdr:sp macro="" textlink="">
      <xdr:nvSpPr>
        <xdr:cNvPr id="304" name="n_3mainValue【福祉施設】&#10;一人当たり面積"/>
        <xdr:cNvSpPr txBox="1"/>
      </xdr:nvSpPr>
      <xdr:spPr>
        <a:xfrm>
          <a:off x="7626427" y="1414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5" name="正方形/長方形 30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6" name="正方形/長方形 30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7" name="正方形/長方形 30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8" name="正方形/長方形 30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9" name="正方形/長方形 30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0" name="正方形/長方形 30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1" name="正方形/長方形 31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2" name="正方形/長方形 31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3" name="テキスト ボックス 31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4" name="直線コネクタ 31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15" name="直線コネクタ 31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16" name="テキスト ボックス 315"/>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17" name="直線コネクタ 31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18" name="テキスト ボックス 31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19" name="直線コネクタ 31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20" name="テキスト ボックス 31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21" name="直線コネクタ 32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22" name="テキスト ボックス 32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23" name="直線コネクタ 32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24" name="テキスト ボックス 32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25" name="直線コネクタ 32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26" name="テキスト ボックス 325"/>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27" name="直線コネクタ 32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28" name="テキスト ボックス 32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2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5987</xdr:rowOff>
    </xdr:to>
    <xdr:cxnSp macro="">
      <xdr:nvCxnSpPr>
        <xdr:cNvPr id="330" name="直線コネクタ 329"/>
        <xdr:cNvCxnSpPr/>
      </xdr:nvCxnSpPr>
      <xdr:spPr>
        <a:xfrm flipV="1">
          <a:off x="4634865" y="17090571"/>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9814</xdr:rowOff>
    </xdr:from>
    <xdr:ext cx="405111" cy="259045"/>
    <xdr:sp macro="" textlink="">
      <xdr:nvSpPr>
        <xdr:cNvPr id="331" name="【市民会館】&#10;有形固定資産減価償却率最小値テキスト"/>
        <xdr:cNvSpPr txBox="1"/>
      </xdr:nvSpPr>
      <xdr:spPr>
        <a:xfrm>
          <a:off x="4673600" y="1852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5987</xdr:rowOff>
    </xdr:from>
    <xdr:to>
      <xdr:col>24</xdr:col>
      <xdr:colOff>152400</xdr:colOff>
      <xdr:row>108</xdr:row>
      <xdr:rowOff>5987</xdr:rowOff>
    </xdr:to>
    <xdr:cxnSp macro="">
      <xdr:nvCxnSpPr>
        <xdr:cNvPr id="332" name="直線コネクタ 331"/>
        <xdr:cNvCxnSpPr/>
      </xdr:nvCxnSpPr>
      <xdr:spPr>
        <a:xfrm>
          <a:off x="4546600" y="18522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33" name="【市民会館】&#10;有形固定資産減価償却率最大値テキスト"/>
        <xdr:cNvSpPr txBox="1"/>
      </xdr:nvSpPr>
      <xdr:spPr>
        <a:xfrm>
          <a:off x="4673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34" name="直線コネクタ 333"/>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132822</xdr:rowOff>
    </xdr:from>
    <xdr:ext cx="405111" cy="259045"/>
    <xdr:sp macro="" textlink="">
      <xdr:nvSpPr>
        <xdr:cNvPr id="335" name="【市民会館】&#10;有形固定資産減価償却率平均値テキスト"/>
        <xdr:cNvSpPr txBox="1"/>
      </xdr:nvSpPr>
      <xdr:spPr>
        <a:xfrm>
          <a:off x="4673600" y="17792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154395</xdr:rowOff>
    </xdr:from>
    <xdr:to>
      <xdr:col>24</xdr:col>
      <xdr:colOff>114300</xdr:colOff>
      <xdr:row>104</xdr:row>
      <xdr:rowOff>84545</xdr:rowOff>
    </xdr:to>
    <xdr:sp macro="" textlink="">
      <xdr:nvSpPr>
        <xdr:cNvPr id="336" name="フローチャート: 判断 335"/>
        <xdr:cNvSpPr/>
      </xdr:nvSpPr>
      <xdr:spPr>
        <a:xfrm>
          <a:off x="4584700" y="1781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22134</xdr:rowOff>
    </xdr:from>
    <xdr:to>
      <xdr:col>20</xdr:col>
      <xdr:colOff>38100</xdr:colOff>
      <xdr:row>104</xdr:row>
      <xdr:rowOff>123734</xdr:rowOff>
    </xdr:to>
    <xdr:sp macro="" textlink="">
      <xdr:nvSpPr>
        <xdr:cNvPr id="337" name="フローチャート: 判断 336"/>
        <xdr:cNvSpPr/>
      </xdr:nvSpPr>
      <xdr:spPr>
        <a:xfrm>
          <a:off x="3746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140261</xdr:rowOff>
    </xdr:from>
    <xdr:ext cx="405111" cy="259045"/>
    <xdr:sp macro="" textlink="">
      <xdr:nvSpPr>
        <xdr:cNvPr id="338" name="n_1aveValue【市民会館】&#10;有形固定資産減価償却率"/>
        <xdr:cNvSpPr txBox="1"/>
      </xdr:nvSpPr>
      <xdr:spPr>
        <a:xfrm>
          <a:off x="35820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169092</xdr:rowOff>
    </xdr:from>
    <xdr:to>
      <xdr:col>15</xdr:col>
      <xdr:colOff>101600</xdr:colOff>
      <xdr:row>104</xdr:row>
      <xdr:rowOff>99242</xdr:rowOff>
    </xdr:to>
    <xdr:sp macro="" textlink="">
      <xdr:nvSpPr>
        <xdr:cNvPr id="339" name="フローチャート: 判断 338"/>
        <xdr:cNvSpPr/>
      </xdr:nvSpPr>
      <xdr:spPr>
        <a:xfrm>
          <a:off x="2857500" y="1782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90369</xdr:rowOff>
    </xdr:from>
    <xdr:ext cx="405111" cy="259045"/>
    <xdr:sp macro="" textlink="">
      <xdr:nvSpPr>
        <xdr:cNvPr id="340" name="n_2aveValue【市民会館】&#10;有形固定資産減価償却率"/>
        <xdr:cNvSpPr txBox="1"/>
      </xdr:nvSpPr>
      <xdr:spPr>
        <a:xfrm>
          <a:off x="270574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151130</xdr:rowOff>
    </xdr:from>
    <xdr:to>
      <xdr:col>10</xdr:col>
      <xdr:colOff>165100</xdr:colOff>
      <xdr:row>105</xdr:row>
      <xdr:rowOff>81280</xdr:rowOff>
    </xdr:to>
    <xdr:sp macro="" textlink="">
      <xdr:nvSpPr>
        <xdr:cNvPr id="341" name="フローチャート: 判断 340"/>
        <xdr:cNvSpPr/>
      </xdr:nvSpPr>
      <xdr:spPr>
        <a:xfrm>
          <a:off x="1968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105</xdr:row>
      <xdr:rowOff>72407</xdr:rowOff>
    </xdr:from>
    <xdr:ext cx="405111" cy="259045"/>
    <xdr:sp macro="" textlink="">
      <xdr:nvSpPr>
        <xdr:cNvPr id="342" name="n_3aveValue【市民会館】&#10;有形固定資産減価償却率"/>
        <xdr:cNvSpPr txBox="1"/>
      </xdr:nvSpPr>
      <xdr:spPr>
        <a:xfrm>
          <a:off x="1816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43" name="テキスト ボックス 34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4" name="テキスト ボックス 34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5" name="テキスト ボックス 34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6" name="テキスト ボックス 34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47" name="テキスト ボックス 34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43362</xdr:rowOff>
    </xdr:from>
    <xdr:to>
      <xdr:col>15</xdr:col>
      <xdr:colOff>101600</xdr:colOff>
      <xdr:row>103</xdr:row>
      <xdr:rowOff>144962</xdr:rowOff>
    </xdr:to>
    <xdr:sp macro="" textlink="">
      <xdr:nvSpPr>
        <xdr:cNvPr id="348" name="楕円 347"/>
        <xdr:cNvSpPr/>
      </xdr:nvSpPr>
      <xdr:spPr>
        <a:xfrm>
          <a:off x="2857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144599</xdr:rowOff>
    </xdr:from>
    <xdr:to>
      <xdr:col>10</xdr:col>
      <xdr:colOff>165100</xdr:colOff>
      <xdr:row>104</xdr:row>
      <xdr:rowOff>74749</xdr:rowOff>
    </xdr:to>
    <xdr:sp macro="" textlink="">
      <xdr:nvSpPr>
        <xdr:cNvPr id="349" name="楕円 348"/>
        <xdr:cNvSpPr/>
      </xdr:nvSpPr>
      <xdr:spPr>
        <a:xfrm>
          <a:off x="1968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94162</xdr:rowOff>
    </xdr:from>
    <xdr:to>
      <xdr:col>15</xdr:col>
      <xdr:colOff>50800</xdr:colOff>
      <xdr:row>104</xdr:row>
      <xdr:rowOff>23949</xdr:rowOff>
    </xdr:to>
    <xdr:cxnSp macro="">
      <xdr:nvCxnSpPr>
        <xdr:cNvPr id="350" name="直線コネクタ 349"/>
        <xdr:cNvCxnSpPr/>
      </xdr:nvCxnSpPr>
      <xdr:spPr>
        <a:xfrm flipV="1">
          <a:off x="2019300" y="1775351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38744</xdr:colOff>
      <xdr:row>101</xdr:row>
      <xdr:rowOff>161489</xdr:rowOff>
    </xdr:from>
    <xdr:ext cx="405111" cy="259045"/>
    <xdr:sp macro="" textlink="">
      <xdr:nvSpPr>
        <xdr:cNvPr id="351" name="n_2mainValue【市民会館】&#10;有形固定資産減価償却率"/>
        <xdr:cNvSpPr txBox="1"/>
      </xdr:nvSpPr>
      <xdr:spPr>
        <a:xfrm>
          <a:off x="2705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91276</xdr:rowOff>
    </xdr:from>
    <xdr:ext cx="405111" cy="259045"/>
    <xdr:sp macro="" textlink="">
      <xdr:nvSpPr>
        <xdr:cNvPr id="352" name="n_3mainValue【市民会館】&#10;有形固定資産減価償却率"/>
        <xdr:cNvSpPr txBox="1"/>
      </xdr:nvSpPr>
      <xdr:spPr>
        <a:xfrm>
          <a:off x="1816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1" name="テキスト ボックス 36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2" name="直線コネクタ 36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3" name="直線コネクタ 362"/>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64" name="テキスト ボックス 363"/>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65" name="直線コネクタ 364"/>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66" name="テキスト ボックス 365"/>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67" name="直線コネクタ 36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68" name="テキスト ボックス 367"/>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69" name="直線コネクタ 368"/>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70" name="テキスト ボックス 369"/>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71" name="直線コネクタ 370"/>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72" name="テキスト ボックス 371"/>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3" name="直線コネクタ 37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74" name="テキスト ボックス 37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7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130302</xdr:rowOff>
    </xdr:from>
    <xdr:to>
      <xdr:col>54</xdr:col>
      <xdr:colOff>189865</xdr:colOff>
      <xdr:row>108</xdr:row>
      <xdr:rowOff>120396</xdr:rowOff>
    </xdr:to>
    <xdr:cxnSp macro="">
      <xdr:nvCxnSpPr>
        <xdr:cNvPr id="376" name="直線コネクタ 375"/>
        <xdr:cNvCxnSpPr/>
      </xdr:nvCxnSpPr>
      <xdr:spPr>
        <a:xfrm flipV="1">
          <a:off x="10476865" y="17275302"/>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124223</xdr:rowOff>
    </xdr:from>
    <xdr:ext cx="469744" cy="259045"/>
    <xdr:sp macro="" textlink="">
      <xdr:nvSpPr>
        <xdr:cNvPr id="377" name="【市民会館】&#10;一人当たり面積最小値テキスト"/>
        <xdr:cNvSpPr txBox="1"/>
      </xdr:nvSpPr>
      <xdr:spPr>
        <a:xfrm>
          <a:off x="10515600" y="186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120396</xdr:rowOff>
    </xdr:from>
    <xdr:to>
      <xdr:col>55</xdr:col>
      <xdr:colOff>88900</xdr:colOff>
      <xdr:row>108</xdr:row>
      <xdr:rowOff>120396</xdr:rowOff>
    </xdr:to>
    <xdr:cxnSp macro="">
      <xdr:nvCxnSpPr>
        <xdr:cNvPr id="378" name="直線コネクタ 377"/>
        <xdr:cNvCxnSpPr/>
      </xdr:nvCxnSpPr>
      <xdr:spPr>
        <a:xfrm>
          <a:off x="10388600" y="18636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76979</xdr:rowOff>
    </xdr:from>
    <xdr:ext cx="469744" cy="259045"/>
    <xdr:sp macro="" textlink="">
      <xdr:nvSpPr>
        <xdr:cNvPr id="379" name="【市民会館】&#10;一人当たり面積最大値テキスト"/>
        <xdr:cNvSpPr txBox="1"/>
      </xdr:nvSpPr>
      <xdr:spPr>
        <a:xfrm>
          <a:off x="10515600" y="1705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130302</xdr:rowOff>
    </xdr:from>
    <xdr:to>
      <xdr:col>55</xdr:col>
      <xdr:colOff>88900</xdr:colOff>
      <xdr:row>100</xdr:row>
      <xdr:rowOff>130302</xdr:rowOff>
    </xdr:to>
    <xdr:cxnSp macro="">
      <xdr:nvCxnSpPr>
        <xdr:cNvPr id="380" name="直線コネクタ 379"/>
        <xdr:cNvCxnSpPr/>
      </xdr:nvCxnSpPr>
      <xdr:spPr>
        <a:xfrm>
          <a:off x="10388600" y="17275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151655</xdr:rowOff>
    </xdr:from>
    <xdr:ext cx="469744" cy="259045"/>
    <xdr:sp macro="" textlink="">
      <xdr:nvSpPr>
        <xdr:cNvPr id="381" name="【市民会館】&#10;一人当たり面積平均値テキスト"/>
        <xdr:cNvSpPr txBox="1"/>
      </xdr:nvSpPr>
      <xdr:spPr>
        <a:xfrm>
          <a:off x="10515600" y="18325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1778</xdr:rowOff>
    </xdr:from>
    <xdr:to>
      <xdr:col>55</xdr:col>
      <xdr:colOff>50800</xdr:colOff>
      <xdr:row>107</xdr:row>
      <xdr:rowOff>103378</xdr:rowOff>
    </xdr:to>
    <xdr:sp macro="" textlink="">
      <xdr:nvSpPr>
        <xdr:cNvPr id="382" name="フローチャート: 判断 381"/>
        <xdr:cNvSpPr/>
      </xdr:nvSpPr>
      <xdr:spPr>
        <a:xfrm>
          <a:off x="10426700" y="1834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109982</xdr:rowOff>
    </xdr:from>
    <xdr:to>
      <xdr:col>50</xdr:col>
      <xdr:colOff>165100</xdr:colOff>
      <xdr:row>107</xdr:row>
      <xdr:rowOff>40132</xdr:rowOff>
    </xdr:to>
    <xdr:sp macro="" textlink="">
      <xdr:nvSpPr>
        <xdr:cNvPr id="383" name="フローチャート: 判断 382"/>
        <xdr:cNvSpPr/>
      </xdr:nvSpPr>
      <xdr:spPr>
        <a:xfrm>
          <a:off x="9588500" y="182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56659</xdr:rowOff>
    </xdr:from>
    <xdr:ext cx="469744" cy="259045"/>
    <xdr:sp macro="" textlink="">
      <xdr:nvSpPr>
        <xdr:cNvPr id="384" name="n_1aveValue【市民会館】&#10;一人当たり面積"/>
        <xdr:cNvSpPr txBox="1"/>
      </xdr:nvSpPr>
      <xdr:spPr>
        <a:xfrm>
          <a:off x="93917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98552</xdr:rowOff>
    </xdr:from>
    <xdr:to>
      <xdr:col>46</xdr:col>
      <xdr:colOff>38100</xdr:colOff>
      <xdr:row>107</xdr:row>
      <xdr:rowOff>28702</xdr:rowOff>
    </xdr:to>
    <xdr:sp macro="" textlink="">
      <xdr:nvSpPr>
        <xdr:cNvPr id="385" name="フローチャート: 判断 384"/>
        <xdr:cNvSpPr/>
      </xdr:nvSpPr>
      <xdr:spPr>
        <a:xfrm>
          <a:off x="8699500" y="1827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107</xdr:row>
      <xdr:rowOff>19829</xdr:rowOff>
    </xdr:from>
    <xdr:ext cx="469744" cy="259045"/>
    <xdr:sp macro="" textlink="">
      <xdr:nvSpPr>
        <xdr:cNvPr id="386" name="n_2aveValue【市民会館】&#10;一人当たり面積"/>
        <xdr:cNvSpPr txBox="1"/>
      </xdr:nvSpPr>
      <xdr:spPr>
        <a:xfrm>
          <a:off x="8515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148082</xdr:rowOff>
    </xdr:from>
    <xdr:to>
      <xdr:col>41</xdr:col>
      <xdr:colOff>101600</xdr:colOff>
      <xdr:row>107</xdr:row>
      <xdr:rowOff>78232</xdr:rowOff>
    </xdr:to>
    <xdr:sp macro="" textlink="">
      <xdr:nvSpPr>
        <xdr:cNvPr id="387" name="フローチャート: 判断 386"/>
        <xdr:cNvSpPr/>
      </xdr:nvSpPr>
      <xdr:spPr>
        <a:xfrm>
          <a:off x="7810500" y="1832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107</xdr:row>
      <xdr:rowOff>69359</xdr:rowOff>
    </xdr:from>
    <xdr:ext cx="469744" cy="259045"/>
    <xdr:sp macro="" textlink="">
      <xdr:nvSpPr>
        <xdr:cNvPr id="388" name="n_3aveValue【市民会館】&#10;一人当たり面積"/>
        <xdr:cNvSpPr txBox="1"/>
      </xdr:nvSpPr>
      <xdr:spPr>
        <a:xfrm>
          <a:off x="7626427" y="1841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89" name="テキスト ボックス 38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0" name="テキスト ボックス 38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1" name="テキスト ボックス 39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2" name="テキスト ボックス 39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3" name="テキスト ボックス 39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147320</xdr:rowOff>
    </xdr:from>
    <xdr:to>
      <xdr:col>46</xdr:col>
      <xdr:colOff>38100</xdr:colOff>
      <xdr:row>106</xdr:row>
      <xdr:rowOff>77470</xdr:rowOff>
    </xdr:to>
    <xdr:sp macro="" textlink="">
      <xdr:nvSpPr>
        <xdr:cNvPr id="394" name="楕円 393"/>
        <xdr:cNvSpPr/>
      </xdr:nvSpPr>
      <xdr:spPr>
        <a:xfrm>
          <a:off x="8699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21589</xdr:rowOff>
    </xdr:from>
    <xdr:to>
      <xdr:col>41</xdr:col>
      <xdr:colOff>101600</xdr:colOff>
      <xdr:row>106</xdr:row>
      <xdr:rowOff>123189</xdr:rowOff>
    </xdr:to>
    <xdr:sp macro="" textlink="">
      <xdr:nvSpPr>
        <xdr:cNvPr id="395" name="楕円 394"/>
        <xdr:cNvSpPr/>
      </xdr:nvSpPr>
      <xdr:spPr>
        <a:xfrm>
          <a:off x="7810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26670</xdr:rowOff>
    </xdr:from>
    <xdr:to>
      <xdr:col>45</xdr:col>
      <xdr:colOff>177800</xdr:colOff>
      <xdr:row>106</xdr:row>
      <xdr:rowOff>72389</xdr:rowOff>
    </xdr:to>
    <xdr:cxnSp macro="">
      <xdr:nvCxnSpPr>
        <xdr:cNvPr id="396" name="直線コネクタ 395"/>
        <xdr:cNvCxnSpPr/>
      </xdr:nvCxnSpPr>
      <xdr:spPr>
        <a:xfrm flipV="1">
          <a:off x="7861300" y="182003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133427</xdr:colOff>
      <xdr:row>104</xdr:row>
      <xdr:rowOff>93997</xdr:rowOff>
    </xdr:from>
    <xdr:ext cx="469744" cy="259045"/>
    <xdr:sp macro="" textlink="">
      <xdr:nvSpPr>
        <xdr:cNvPr id="397" name="n_2mainValue【市民会館】&#10;一人当たり面積"/>
        <xdr:cNvSpPr txBox="1"/>
      </xdr:nvSpPr>
      <xdr:spPr>
        <a:xfrm>
          <a:off x="8515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139716</xdr:rowOff>
    </xdr:from>
    <xdr:ext cx="469744" cy="259045"/>
    <xdr:sp macro="" textlink="">
      <xdr:nvSpPr>
        <xdr:cNvPr id="398" name="n_3mainValue【市民会館】&#10;一人当たり面積"/>
        <xdr:cNvSpPr txBox="1"/>
      </xdr:nvSpPr>
      <xdr:spPr>
        <a:xfrm>
          <a:off x="7626427" y="1797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10" name="テキスト ボックス 409"/>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20" name="テキスト ボックス 419"/>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22" name="テキスト ボックス 42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17417</xdr:rowOff>
    </xdr:to>
    <xdr:cxnSp macro="">
      <xdr:nvCxnSpPr>
        <xdr:cNvPr id="424" name="直線コネクタ 423"/>
        <xdr:cNvCxnSpPr/>
      </xdr:nvCxnSpPr>
      <xdr:spPr>
        <a:xfrm flipV="1">
          <a:off x="16318864" y="5660572"/>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21244</xdr:rowOff>
    </xdr:from>
    <xdr:ext cx="340478" cy="259045"/>
    <xdr:sp macro="" textlink="">
      <xdr:nvSpPr>
        <xdr:cNvPr id="425" name="【一般廃棄物処理施設】&#10;有形固定資産減価償却率最小値テキスト"/>
        <xdr:cNvSpPr txBox="1"/>
      </xdr:nvSpPr>
      <xdr:spPr>
        <a:xfrm>
          <a:off x="16357600" y="72221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17417</xdr:rowOff>
    </xdr:from>
    <xdr:to>
      <xdr:col>86</xdr:col>
      <xdr:colOff>25400</xdr:colOff>
      <xdr:row>42</xdr:row>
      <xdr:rowOff>17417</xdr:rowOff>
    </xdr:to>
    <xdr:cxnSp macro="">
      <xdr:nvCxnSpPr>
        <xdr:cNvPr id="426" name="直線コネクタ 425"/>
        <xdr:cNvCxnSpPr/>
      </xdr:nvCxnSpPr>
      <xdr:spPr>
        <a:xfrm>
          <a:off x="16230600" y="721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427" name="【一般廃棄物処理施設】&#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28" name="直線コネクタ 427"/>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132823</xdr:rowOff>
    </xdr:from>
    <xdr:ext cx="405111" cy="259045"/>
    <xdr:sp macro="" textlink="">
      <xdr:nvSpPr>
        <xdr:cNvPr id="429" name="【一般廃棄物処理施設】&#10;有形固定資産減価償却率平均値テキスト"/>
        <xdr:cNvSpPr txBox="1"/>
      </xdr:nvSpPr>
      <xdr:spPr>
        <a:xfrm>
          <a:off x="16357600" y="63050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154396</xdr:rowOff>
    </xdr:from>
    <xdr:to>
      <xdr:col>85</xdr:col>
      <xdr:colOff>177800</xdr:colOff>
      <xdr:row>37</xdr:row>
      <xdr:rowOff>84546</xdr:rowOff>
    </xdr:to>
    <xdr:sp macro="" textlink="">
      <xdr:nvSpPr>
        <xdr:cNvPr id="430" name="フローチャート: 判断 429"/>
        <xdr:cNvSpPr/>
      </xdr:nvSpPr>
      <xdr:spPr>
        <a:xfrm>
          <a:off x="162687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159294</xdr:rowOff>
    </xdr:from>
    <xdr:to>
      <xdr:col>81</xdr:col>
      <xdr:colOff>101600</xdr:colOff>
      <xdr:row>37</xdr:row>
      <xdr:rowOff>89444</xdr:rowOff>
    </xdr:to>
    <xdr:sp macro="" textlink="">
      <xdr:nvSpPr>
        <xdr:cNvPr id="431" name="フローチャート: 判断 430"/>
        <xdr:cNvSpPr/>
      </xdr:nvSpPr>
      <xdr:spPr>
        <a:xfrm>
          <a:off x="15430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105971</xdr:rowOff>
    </xdr:from>
    <xdr:ext cx="405111" cy="259045"/>
    <xdr:sp macro="" textlink="">
      <xdr:nvSpPr>
        <xdr:cNvPr id="432" name="n_1aveValue【一般廃棄物処理施設】&#10;有形固定資産減価償却率"/>
        <xdr:cNvSpPr txBox="1"/>
      </xdr:nvSpPr>
      <xdr:spPr>
        <a:xfrm>
          <a:off x="152660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160927</xdr:rowOff>
    </xdr:from>
    <xdr:to>
      <xdr:col>76</xdr:col>
      <xdr:colOff>165100</xdr:colOff>
      <xdr:row>37</xdr:row>
      <xdr:rowOff>91077</xdr:rowOff>
    </xdr:to>
    <xdr:sp macro="" textlink="">
      <xdr:nvSpPr>
        <xdr:cNvPr id="433" name="フローチャート: 判断 432"/>
        <xdr:cNvSpPr/>
      </xdr:nvSpPr>
      <xdr:spPr>
        <a:xfrm>
          <a:off x="14541500" y="63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37</xdr:row>
      <xdr:rowOff>82204</xdr:rowOff>
    </xdr:from>
    <xdr:ext cx="405111" cy="259045"/>
    <xdr:sp macro="" textlink="">
      <xdr:nvSpPr>
        <xdr:cNvPr id="434" name="n_2aveValue【一般廃棄物処理施設】&#10;有形固定資産減価償却率"/>
        <xdr:cNvSpPr txBox="1"/>
      </xdr:nvSpPr>
      <xdr:spPr>
        <a:xfrm>
          <a:off x="14389744" y="642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907</xdr:rowOff>
    </xdr:from>
    <xdr:to>
      <xdr:col>72</xdr:col>
      <xdr:colOff>38100</xdr:colOff>
      <xdr:row>36</xdr:row>
      <xdr:rowOff>102507</xdr:rowOff>
    </xdr:to>
    <xdr:sp macro="" textlink="">
      <xdr:nvSpPr>
        <xdr:cNvPr id="435" name="フローチャート: 判断 434"/>
        <xdr:cNvSpPr/>
      </xdr:nvSpPr>
      <xdr:spPr>
        <a:xfrm>
          <a:off x="13652500" y="617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34</xdr:row>
      <xdr:rowOff>119034</xdr:rowOff>
    </xdr:from>
    <xdr:ext cx="405111" cy="259045"/>
    <xdr:sp macro="" textlink="">
      <xdr:nvSpPr>
        <xdr:cNvPr id="436" name="n_3aveValue【一般廃棄物処理施設】&#10;有形固定資産減価償却率"/>
        <xdr:cNvSpPr txBox="1"/>
      </xdr:nvSpPr>
      <xdr:spPr>
        <a:xfrm>
          <a:off x="135007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7" name="テキスト ボックス 43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108676</xdr:rowOff>
    </xdr:from>
    <xdr:to>
      <xdr:col>76</xdr:col>
      <xdr:colOff>165100</xdr:colOff>
      <xdr:row>37</xdr:row>
      <xdr:rowOff>38826</xdr:rowOff>
    </xdr:to>
    <xdr:sp macro="" textlink="">
      <xdr:nvSpPr>
        <xdr:cNvPr id="442" name="楕円 441"/>
        <xdr:cNvSpPr/>
      </xdr:nvSpPr>
      <xdr:spPr>
        <a:xfrm>
          <a:off x="14541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55353</xdr:rowOff>
    </xdr:from>
    <xdr:ext cx="405111" cy="259045"/>
    <xdr:sp macro="" textlink="">
      <xdr:nvSpPr>
        <xdr:cNvPr id="443" name="n_2mainValue【一般廃棄物処理施設】&#10;有形固定資産減価償却率"/>
        <xdr:cNvSpPr txBox="1"/>
      </xdr:nvSpPr>
      <xdr:spPr>
        <a:xfrm>
          <a:off x="14389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4" name="正方形/長方形 4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5" name="正方形/長方形 44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6" name="正方形/長方形 44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7" name="正方形/長方形 44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8" name="正方形/長方形 44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9" name="正方形/長方形 44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0" name="正方形/長方形 44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1" name="正方形/長方形 45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2" name="テキスト ボックス 45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3" name="直線コネクタ 45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4" name="直線コネクタ 45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5" name="テキスト ボックス 454"/>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6" name="直線コネクタ 45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57" name="テキスト ボックス 456"/>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8" name="直線コネクタ 45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59" name="テキスト ボックス 458"/>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0" name="直線コネクタ 45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1" name="テキスト ボックス 460"/>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3" name="テキスト ボックス 462"/>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137305</xdr:rowOff>
    </xdr:from>
    <xdr:to>
      <xdr:col>116</xdr:col>
      <xdr:colOff>62864</xdr:colOff>
      <xdr:row>41</xdr:row>
      <xdr:rowOff>132200</xdr:rowOff>
    </xdr:to>
    <xdr:cxnSp macro="">
      <xdr:nvCxnSpPr>
        <xdr:cNvPr id="465" name="直線コネクタ 464"/>
        <xdr:cNvCxnSpPr/>
      </xdr:nvCxnSpPr>
      <xdr:spPr>
        <a:xfrm flipV="1">
          <a:off x="22160864" y="5795155"/>
          <a:ext cx="0" cy="136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136027</xdr:rowOff>
    </xdr:from>
    <xdr:ext cx="378565" cy="259045"/>
    <xdr:sp macro="" textlink="">
      <xdr:nvSpPr>
        <xdr:cNvPr id="466" name="【一般廃棄物処理施設】&#10;一人当たり有形固定資産（償却資産）額最小値テキスト"/>
        <xdr:cNvSpPr txBox="1"/>
      </xdr:nvSpPr>
      <xdr:spPr>
        <a:xfrm>
          <a:off x="22199600" y="7165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132200</xdr:rowOff>
    </xdr:from>
    <xdr:to>
      <xdr:col>116</xdr:col>
      <xdr:colOff>152400</xdr:colOff>
      <xdr:row>41</xdr:row>
      <xdr:rowOff>132200</xdr:rowOff>
    </xdr:to>
    <xdr:cxnSp macro="">
      <xdr:nvCxnSpPr>
        <xdr:cNvPr id="467" name="直線コネクタ 466"/>
        <xdr:cNvCxnSpPr/>
      </xdr:nvCxnSpPr>
      <xdr:spPr>
        <a:xfrm>
          <a:off x="22072600" y="71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83982</xdr:rowOff>
    </xdr:from>
    <xdr:ext cx="599010" cy="259045"/>
    <xdr:sp macro="" textlink="">
      <xdr:nvSpPr>
        <xdr:cNvPr id="468" name="【一般廃棄物処理施設】&#10;一人当たり有形固定資産（償却資産）額最大値テキスト"/>
        <xdr:cNvSpPr txBox="1"/>
      </xdr:nvSpPr>
      <xdr:spPr>
        <a:xfrm>
          <a:off x="22199600" y="557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137305</xdr:rowOff>
    </xdr:from>
    <xdr:to>
      <xdr:col>116</xdr:col>
      <xdr:colOff>152400</xdr:colOff>
      <xdr:row>33</xdr:row>
      <xdr:rowOff>137305</xdr:rowOff>
    </xdr:to>
    <xdr:cxnSp macro="">
      <xdr:nvCxnSpPr>
        <xdr:cNvPr id="469" name="直線コネクタ 468"/>
        <xdr:cNvCxnSpPr/>
      </xdr:nvCxnSpPr>
      <xdr:spPr>
        <a:xfrm>
          <a:off x="22072600" y="57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95015</xdr:rowOff>
    </xdr:from>
    <xdr:ext cx="599010" cy="259045"/>
    <xdr:sp macro="" textlink="">
      <xdr:nvSpPr>
        <xdr:cNvPr id="470" name="【一般廃棄物処理施設】&#10;一人当たり有形固定資産（償却資産）額平均値テキスト"/>
        <xdr:cNvSpPr txBox="1"/>
      </xdr:nvSpPr>
      <xdr:spPr>
        <a:xfrm>
          <a:off x="22199600" y="6781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116588</xdr:rowOff>
    </xdr:from>
    <xdr:to>
      <xdr:col>116</xdr:col>
      <xdr:colOff>114300</xdr:colOff>
      <xdr:row>40</xdr:row>
      <xdr:rowOff>46738</xdr:rowOff>
    </xdr:to>
    <xdr:sp macro="" textlink="">
      <xdr:nvSpPr>
        <xdr:cNvPr id="471" name="フローチャート: 判断 470"/>
        <xdr:cNvSpPr/>
      </xdr:nvSpPr>
      <xdr:spPr>
        <a:xfrm>
          <a:off x="22110700" y="680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116132</xdr:rowOff>
    </xdr:from>
    <xdr:to>
      <xdr:col>112</xdr:col>
      <xdr:colOff>38100</xdr:colOff>
      <xdr:row>40</xdr:row>
      <xdr:rowOff>46282</xdr:rowOff>
    </xdr:to>
    <xdr:sp macro="" textlink="">
      <xdr:nvSpPr>
        <xdr:cNvPr id="472" name="フローチャート: 判断 471"/>
        <xdr:cNvSpPr/>
      </xdr:nvSpPr>
      <xdr:spPr>
        <a:xfrm>
          <a:off x="21272500" y="680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62809</xdr:rowOff>
    </xdr:from>
    <xdr:ext cx="599010" cy="259045"/>
    <xdr:sp macro="" textlink="">
      <xdr:nvSpPr>
        <xdr:cNvPr id="473" name="n_1aveValue【一般廃棄物処理施設】&#10;一人当たり有形固定資産（償却資産）額"/>
        <xdr:cNvSpPr txBox="1"/>
      </xdr:nvSpPr>
      <xdr:spPr>
        <a:xfrm>
          <a:off x="21011095" y="657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162832</xdr:rowOff>
    </xdr:from>
    <xdr:to>
      <xdr:col>107</xdr:col>
      <xdr:colOff>101600</xdr:colOff>
      <xdr:row>40</xdr:row>
      <xdr:rowOff>92982</xdr:rowOff>
    </xdr:to>
    <xdr:sp macro="" textlink="">
      <xdr:nvSpPr>
        <xdr:cNvPr id="474" name="フローチャート: 判断 473"/>
        <xdr:cNvSpPr/>
      </xdr:nvSpPr>
      <xdr:spPr>
        <a:xfrm>
          <a:off x="20383500" y="68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38</xdr:row>
      <xdr:rowOff>109509</xdr:rowOff>
    </xdr:from>
    <xdr:ext cx="599010" cy="259045"/>
    <xdr:sp macro="" textlink="">
      <xdr:nvSpPr>
        <xdr:cNvPr id="475" name="n_2aveValue【一般廃棄物処理施設】&#10;一人当たり有形固定資産（償却資産）額"/>
        <xdr:cNvSpPr txBox="1"/>
      </xdr:nvSpPr>
      <xdr:spPr>
        <a:xfrm>
          <a:off x="20134795" y="662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19443</xdr:rowOff>
    </xdr:from>
    <xdr:to>
      <xdr:col>102</xdr:col>
      <xdr:colOff>165100</xdr:colOff>
      <xdr:row>40</xdr:row>
      <xdr:rowOff>121043</xdr:rowOff>
    </xdr:to>
    <xdr:sp macro="" textlink="">
      <xdr:nvSpPr>
        <xdr:cNvPr id="476" name="フローチャート: 判断 475"/>
        <xdr:cNvSpPr/>
      </xdr:nvSpPr>
      <xdr:spPr>
        <a:xfrm>
          <a:off x="19494500" y="687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38</xdr:row>
      <xdr:rowOff>137570</xdr:rowOff>
    </xdr:from>
    <xdr:ext cx="599010" cy="259045"/>
    <xdr:sp macro="" textlink="">
      <xdr:nvSpPr>
        <xdr:cNvPr id="477" name="n_3aveValue【一般廃棄物処理施設】&#10;一人当たり有形固定資産（償却資産）額"/>
        <xdr:cNvSpPr txBox="1"/>
      </xdr:nvSpPr>
      <xdr:spPr>
        <a:xfrm>
          <a:off x="19245795" y="665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78" name="テキスト ボックス 47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140887</xdr:rowOff>
    </xdr:from>
    <xdr:to>
      <xdr:col>107</xdr:col>
      <xdr:colOff>101600</xdr:colOff>
      <xdr:row>41</xdr:row>
      <xdr:rowOff>71037</xdr:rowOff>
    </xdr:to>
    <xdr:sp macro="" textlink="">
      <xdr:nvSpPr>
        <xdr:cNvPr id="483" name="楕円 482"/>
        <xdr:cNvSpPr/>
      </xdr:nvSpPr>
      <xdr:spPr>
        <a:xfrm>
          <a:off x="20383500" y="69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41</xdr:row>
      <xdr:rowOff>62164</xdr:rowOff>
    </xdr:from>
    <xdr:ext cx="534377" cy="259045"/>
    <xdr:sp macro="" textlink="">
      <xdr:nvSpPr>
        <xdr:cNvPr id="484" name="n_2mainValue【一般廃棄物処理施設】&#10;一人当たり有形固定資産（償却資産）額"/>
        <xdr:cNvSpPr txBox="1"/>
      </xdr:nvSpPr>
      <xdr:spPr>
        <a:xfrm>
          <a:off x="20167111" y="709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5" name="正方形/長方形 48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6" name="正方形/長方形 48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7" name="正方形/長方形 48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8" name="正方形/長方形 48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9" name="正方形/長方形 48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0" name="正方形/長方形 48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1" name="正方形/長方形 49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2" name="正方形/長方形 49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3" name="テキスト ボックス 49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4" name="直線コネクタ 49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76200</xdr:rowOff>
    </xdr:from>
    <xdr:to>
      <xdr:col>89</xdr:col>
      <xdr:colOff>177800</xdr:colOff>
      <xdr:row>64</xdr:row>
      <xdr:rowOff>76200</xdr:rowOff>
    </xdr:to>
    <xdr:cxnSp macro="">
      <xdr:nvCxnSpPr>
        <xdr:cNvPr id="495" name="直線コネクタ 49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105427</xdr:rowOff>
    </xdr:from>
    <xdr:ext cx="338939" cy="259045"/>
    <xdr:sp macro="" textlink="">
      <xdr:nvSpPr>
        <xdr:cNvPr id="496" name="テキスト ボックス 495"/>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7" name="直線コネクタ 49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8" name="テキスト ボックス 49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9" name="直線コネクタ 49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0" name="テキスト ボックス 49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1" name="直線コネクタ 50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2" name="テキスト ボックス 50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3" name="直線コネクタ 50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4" name="テキスト ボックス 503"/>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06" name="テキスト ボックス 50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26670</xdr:rowOff>
    </xdr:from>
    <xdr:to>
      <xdr:col>85</xdr:col>
      <xdr:colOff>126364</xdr:colOff>
      <xdr:row>64</xdr:row>
      <xdr:rowOff>24765</xdr:rowOff>
    </xdr:to>
    <xdr:cxnSp macro="">
      <xdr:nvCxnSpPr>
        <xdr:cNvPr id="508" name="直線コネクタ 507"/>
        <xdr:cNvCxnSpPr/>
      </xdr:nvCxnSpPr>
      <xdr:spPr>
        <a:xfrm flipV="1">
          <a:off x="16318864" y="9456420"/>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28592</xdr:rowOff>
    </xdr:from>
    <xdr:ext cx="340478" cy="259045"/>
    <xdr:sp macro="" textlink="">
      <xdr:nvSpPr>
        <xdr:cNvPr id="509" name="【保健センター・保健所】&#10;有形固定資産減価償却率最小値テキスト"/>
        <xdr:cNvSpPr txBox="1"/>
      </xdr:nvSpPr>
      <xdr:spPr>
        <a:xfrm>
          <a:off x="16357600" y="110013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24765</xdr:rowOff>
    </xdr:from>
    <xdr:to>
      <xdr:col>86</xdr:col>
      <xdr:colOff>25400</xdr:colOff>
      <xdr:row>64</xdr:row>
      <xdr:rowOff>24765</xdr:rowOff>
    </xdr:to>
    <xdr:cxnSp macro="">
      <xdr:nvCxnSpPr>
        <xdr:cNvPr id="510" name="直線コネクタ 509"/>
        <xdr:cNvCxnSpPr/>
      </xdr:nvCxnSpPr>
      <xdr:spPr>
        <a:xfrm>
          <a:off x="16230600" y="10997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144797</xdr:rowOff>
    </xdr:from>
    <xdr:ext cx="405111" cy="259045"/>
    <xdr:sp macro="" textlink="">
      <xdr:nvSpPr>
        <xdr:cNvPr id="511" name="【保健センター・保健所】&#10;有形固定資産減価償却率最大値テキスト"/>
        <xdr:cNvSpPr txBox="1"/>
      </xdr:nvSpPr>
      <xdr:spPr>
        <a:xfrm>
          <a:off x="16357600" y="923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26670</xdr:rowOff>
    </xdr:from>
    <xdr:to>
      <xdr:col>86</xdr:col>
      <xdr:colOff>25400</xdr:colOff>
      <xdr:row>55</xdr:row>
      <xdr:rowOff>26670</xdr:rowOff>
    </xdr:to>
    <xdr:cxnSp macro="">
      <xdr:nvCxnSpPr>
        <xdr:cNvPr id="512" name="直線コネクタ 511"/>
        <xdr:cNvCxnSpPr/>
      </xdr:nvCxnSpPr>
      <xdr:spPr>
        <a:xfrm>
          <a:off x="16230600" y="945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80027</xdr:rowOff>
    </xdr:from>
    <xdr:ext cx="405111" cy="259045"/>
    <xdr:sp macro="" textlink="">
      <xdr:nvSpPr>
        <xdr:cNvPr id="513" name="【保健センター・保健所】&#10;有形固定資産減価償却率平均値テキスト"/>
        <xdr:cNvSpPr txBox="1"/>
      </xdr:nvSpPr>
      <xdr:spPr>
        <a:xfrm>
          <a:off x="16357600" y="1019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514" name="フローチャート: 判断 513"/>
        <xdr:cNvSpPr/>
      </xdr:nvSpPr>
      <xdr:spPr>
        <a:xfrm>
          <a:off x="162687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101600</xdr:rowOff>
    </xdr:from>
    <xdr:to>
      <xdr:col>81</xdr:col>
      <xdr:colOff>101600</xdr:colOff>
      <xdr:row>60</xdr:row>
      <xdr:rowOff>31750</xdr:rowOff>
    </xdr:to>
    <xdr:sp macro="" textlink="">
      <xdr:nvSpPr>
        <xdr:cNvPr id="515" name="フローチャート: 判断 514"/>
        <xdr:cNvSpPr/>
      </xdr:nvSpPr>
      <xdr:spPr>
        <a:xfrm>
          <a:off x="15430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48277</xdr:rowOff>
    </xdr:from>
    <xdr:ext cx="405111" cy="259045"/>
    <xdr:sp macro="" textlink="">
      <xdr:nvSpPr>
        <xdr:cNvPr id="516" name="n_1aveValue【保健センター・保健所】&#10;有形固定資産減価償却率"/>
        <xdr:cNvSpPr txBox="1"/>
      </xdr:nvSpPr>
      <xdr:spPr>
        <a:xfrm>
          <a:off x="15266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21590</xdr:rowOff>
    </xdr:from>
    <xdr:to>
      <xdr:col>76</xdr:col>
      <xdr:colOff>165100</xdr:colOff>
      <xdr:row>59</xdr:row>
      <xdr:rowOff>123190</xdr:rowOff>
    </xdr:to>
    <xdr:sp macro="" textlink="">
      <xdr:nvSpPr>
        <xdr:cNvPr id="517" name="フローチャート: 判断 516"/>
        <xdr:cNvSpPr/>
      </xdr:nvSpPr>
      <xdr:spPr>
        <a:xfrm>
          <a:off x="14541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139717</xdr:rowOff>
    </xdr:from>
    <xdr:ext cx="405111" cy="259045"/>
    <xdr:sp macro="" textlink="">
      <xdr:nvSpPr>
        <xdr:cNvPr id="518" name="n_2aveValue【保健センター・保健所】&#10;有形固定資産減価償却率"/>
        <xdr:cNvSpPr txBox="1"/>
      </xdr:nvSpPr>
      <xdr:spPr>
        <a:xfrm>
          <a:off x="14389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105410</xdr:rowOff>
    </xdr:from>
    <xdr:to>
      <xdr:col>72</xdr:col>
      <xdr:colOff>38100</xdr:colOff>
      <xdr:row>60</xdr:row>
      <xdr:rowOff>35560</xdr:rowOff>
    </xdr:to>
    <xdr:sp macro="" textlink="">
      <xdr:nvSpPr>
        <xdr:cNvPr id="519" name="フローチャート: 判断 518"/>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60</xdr:row>
      <xdr:rowOff>26687</xdr:rowOff>
    </xdr:from>
    <xdr:ext cx="405111" cy="259045"/>
    <xdr:sp macro="" textlink="">
      <xdr:nvSpPr>
        <xdr:cNvPr id="520" name="n_3aveValue【保健センター・保健所】&#10;有形固定資産減価償却率"/>
        <xdr:cNvSpPr txBox="1"/>
      </xdr:nvSpPr>
      <xdr:spPr>
        <a:xfrm>
          <a:off x="13500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21" name="テキスト ボックス 52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44450</xdr:rowOff>
    </xdr:from>
    <xdr:to>
      <xdr:col>72</xdr:col>
      <xdr:colOff>38100</xdr:colOff>
      <xdr:row>59</xdr:row>
      <xdr:rowOff>146050</xdr:rowOff>
    </xdr:to>
    <xdr:sp macro="" textlink="">
      <xdr:nvSpPr>
        <xdr:cNvPr id="526" name="楕円 525"/>
        <xdr:cNvSpPr/>
      </xdr:nvSpPr>
      <xdr:spPr>
        <a:xfrm>
          <a:off x="13652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162577</xdr:rowOff>
    </xdr:from>
    <xdr:ext cx="405111" cy="259045"/>
    <xdr:sp macro="" textlink="">
      <xdr:nvSpPr>
        <xdr:cNvPr id="527" name="n_3mainValue【保健センター・保健所】&#10;有形固定資産減価償却率"/>
        <xdr:cNvSpPr txBox="1"/>
      </xdr:nvSpPr>
      <xdr:spPr>
        <a:xfrm>
          <a:off x="13500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8" name="正方形/長方形 52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9" name="正方形/長方形 52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0" name="正方形/長方形 52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1" name="正方形/長方形 53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2" name="正方形/長方形 53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3" name="正方形/長方形 53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4" name="正方形/長方形 53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5" name="正方形/長方形 53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6" name="テキスト ボックス 53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7" name="直線コネクタ 53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8" name="直線コネクタ 53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9" name="テキスト ボックス 53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0" name="直線コネクタ 53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1" name="テキスト ボックス 54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2" name="直線コネクタ 54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3" name="テキスト ボックス 54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44" name="直線コネクタ 54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45" name="テキスト ボックス 54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6" name="直線コネクタ 54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7" name="テキスト ボックス 54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8" name="直線コネクタ 54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9" name="テキスト ボックス 54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102870</xdr:rowOff>
    </xdr:from>
    <xdr:to>
      <xdr:col>116</xdr:col>
      <xdr:colOff>62864</xdr:colOff>
      <xdr:row>63</xdr:row>
      <xdr:rowOff>167640</xdr:rowOff>
    </xdr:to>
    <xdr:cxnSp macro="">
      <xdr:nvCxnSpPr>
        <xdr:cNvPr id="551" name="直線コネクタ 550"/>
        <xdr:cNvCxnSpPr/>
      </xdr:nvCxnSpPr>
      <xdr:spPr>
        <a:xfrm flipV="1">
          <a:off x="22160864" y="953262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17</xdr:rowOff>
    </xdr:from>
    <xdr:ext cx="469744" cy="259045"/>
    <xdr:sp macro="" textlink="">
      <xdr:nvSpPr>
        <xdr:cNvPr id="552" name="【保健センター・保健所】&#10;一人当たり面積最小値テキスト"/>
        <xdr:cNvSpPr txBox="1"/>
      </xdr:nvSpPr>
      <xdr:spPr>
        <a:xfrm>
          <a:off x="22199600"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167640</xdr:rowOff>
    </xdr:from>
    <xdr:to>
      <xdr:col>116</xdr:col>
      <xdr:colOff>152400</xdr:colOff>
      <xdr:row>63</xdr:row>
      <xdr:rowOff>167640</xdr:rowOff>
    </xdr:to>
    <xdr:cxnSp macro="">
      <xdr:nvCxnSpPr>
        <xdr:cNvPr id="553" name="直線コネクタ 552"/>
        <xdr:cNvCxnSpPr/>
      </xdr:nvCxnSpPr>
      <xdr:spPr>
        <a:xfrm>
          <a:off x="22072600" y="1096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49547</xdr:rowOff>
    </xdr:from>
    <xdr:ext cx="469744" cy="259045"/>
    <xdr:sp macro="" textlink="">
      <xdr:nvSpPr>
        <xdr:cNvPr id="554" name="【保健センター・保健所】&#10;一人当たり面積最大値テキスト"/>
        <xdr:cNvSpPr txBox="1"/>
      </xdr:nvSpPr>
      <xdr:spPr>
        <a:xfrm>
          <a:off x="221996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102870</xdr:rowOff>
    </xdr:from>
    <xdr:to>
      <xdr:col>116</xdr:col>
      <xdr:colOff>152400</xdr:colOff>
      <xdr:row>55</xdr:row>
      <xdr:rowOff>102870</xdr:rowOff>
    </xdr:to>
    <xdr:cxnSp macro="">
      <xdr:nvCxnSpPr>
        <xdr:cNvPr id="555" name="直線コネクタ 554"/>
        <xdr:cNvCxnSpPr/>
      </xdr:nvCxnSpPr>
      <xdr:spPr>
        <a:xfrm>
          <a:off x="22072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64787</xdr:rowOff>
    </xdr:from>
    <xdr:ext cx="469744" cy="259045"/>
    <xdr:sp macro="" textlink="">
      <xdr:nvSpPr>
        <xdr:cNvPr id="556" name="【保健センター・保健所】&#10;一人当たり面積平均値テキスト"/>
        <xdr:cNvSpPr txBox="1"/>
      </xdr:nvSpPr>
      <xdr:spPr>
        <a:xfrm>
          <a:off x="22199600" y="10523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86360</xdr:rowOff>
    </xdr:from>
    <xdr:to>
      <xdr:col>116</xdr:col>
      <xdr:colOff>114300</xdr:colOff>
      <xdr:row>62</xdr:row>
      <xdr:rowOff>16510</xdr:rowOff>
    </xdr:to>
    <xdr:sp macro="" textlink="">
      <xdr:nvSpPr>
        <xdr:cNvPr id="557" name="フローチャート: 判断 556"/>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113030</xdr:rowOff>
    </xdr:from>
    <xdr:to>
      <xdr:col>112</xdr:col>
      <xdr:colOff>38100</xdr:colOff>
      <xdr:row>62</xdr:row>
      <xdr:rowOff>43180</xdr:rowOff>
    </xdr:to>
    <xdr:sp macro="" textlink="">
      <xdr:nvSpPr>
        <xdr:cNvPr id="558" name="フローチャート: 判断 557"/>
        <xdr:cNvSpPr/>
      </xdr:nvSpPr>
      <xdr:spPr>
        <a:xfrm>
          <a:off x="21272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59707</xdr:rowOff>
    </xdr:from>
    <xdr:ext cx="469744" cy="259045"/>
    <xdr:sp macro="" textlink="">
      <xdr:nvSpPr>
        <xdr:cNvPr id="559" name="n_1aveValue【保健センター・保健所】&#10;一人当たり面積"/>
        <xdr:cNvSpPr txBox="1"/>
      </xdr:nvSpPr>
      <xdr:spPr>
        <a:xfrm>
          <a:off x="210757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120650</xdr:rowOff>
    </xdr:from>
    <xdr:to>
      <xdr:col>107</xdr:col>
      <xdr:colOff>101600</xdr:colOff>
      <xdr:row>62</xdr:row>
      <xdr:rowOff>50800</xdr:rowOff>
    </xdr:to>
    <xdr:sp macro="" textlink="">
      <xdr:nvSpPr>
        <xdr:cNvPr id="560" name="フローチャート: 判断 559"/>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67327</xdr:rowOff>
    </xdr:from>
    <xdr:ext cx="469744" cy="259045"/>
    <xdr:sp macro="" textlink="">
      <xdr:nvSpPr>
        <xdr:cNvPr id="561" name="n_2aveValue【保健センター・保健所】&#10;一人当たり面積"/>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21590</xdr:rowOff>
    </xdr:from>
    <xdr:to>
      <xdr:col>102</xdr:col>
      <xdr:colOff>165100</xdr:colOff>
      <xdr:row>62</xdr:row>
      <xdr:rowOff>123190</xdr:rowOff>
    </xdr:to>
    <xdr:sp macro="" textlink="">
      <xdr:nvSpPr>
        <xdr:cNvPr id="562" name="フローチャート: 判断 561"/>
        <xdr:cNvSpPr/>
      </xdr:nvSpPr>
      <xdr:spPr>
        <a:xfrm>
          <a:off x="19494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139717</xdr:rowOff>
    </xdr:from>
    <xdr:ext cx="469744" cy="259045"/>
    <xdr:sp macro="" textlink="">
      <xdr:nvSpPr>
        <xdr:cNvPr id="563" name="n_3aveValue【保健センター・保健所】&#10;一人当たり面積"/>
        <xdr:cNvSpPr txBox="1"/>
      </xdr:nvSpPr>
      <xdr:spPr>
        <a:xfrm>
          <a:off x="19310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64" name="テキスト ボックス 56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5" name="テキスト ボックス 56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6" name="テキスト ボックス 56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7" name="テキスト ボックス 56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8" name="テキスト ボックス 56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63</xdr:row>
      <xdr:rowOff>86360</xdr:rowOff>
    </xdr:from>
    <xdr:to>
      <xdr:col>102</xdr:col>
      <xdr:colOff>165100</xdr:colOff>
      <xdr:row>64</xdr:row>
      <xdr:rowOff>16510</xdr:rowOff>
    </xdr:to>
    <xdr:sp macro="" textlink="">
      <xdr:nvSpPr>
        <xdr:cNvPr id="569" name="楕円 568"/>
        <xdr:cNvSpPr/>
      </xdr:nvSpPr>
      <xdr:spPr>
        <a:xfrm>
          <a:off x="19494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64</xdr:row>
      <xdr:rowOff>7637</xdr:rowOff>
    </xdr:from>
    <xdr:ext cx="469744" cy="259045"/>
    <xdr:sp macro="" textlink="">
      <xdr:nvSpPr>
        <xdr:cNvPr id="570" name="n_3mainValue【保健センター・保健所】&#10;一人当たり面積"/>
        <xdr:cNvSpPr txBox="1"/>
      </xdr:nvSpPr>
      <xdr:spPr>
        <a:xfrm>
          <a:off x="19310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1" name="正方形/長方形 57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2" name="正方形/長方形 57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3" name="正方形/長方形 57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4" name="正方形/長方形 57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5" name="正方形/長方形 57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6" name="正方形/長方形 57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7" name="正方形/長方形 57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8" name="正方形/長方形 57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9" name="テキスト ボックス 57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0" name="直線コネクタ 57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1" name="直線コネクタ 58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2" name="テキスト ボックス 581"/>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3" name="直線コネクタ 58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4" name="テキスト ボックス 58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5" name="直線コネクタ 58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6" name="テキスト ボックス 58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7" name="直線コネクタ 58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8" name="テキスト ボックス 58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89" name="直線コネクタ 58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0" name="テキスト ボックス 58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1" name="直線コネクタ 59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2" name="テキスト ボックス 591"/>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4" name="テキスト ボックス 59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57694</xdr:rowOff>
    </xdr:to>
    <xdr:cxnSp macro="">
      <xdr:nvCxnSpPr>
        <xdr:cNvPr id="596" name="直線コネクタ 595"/>
        <xdr:cNvCxnSpPr/>
      </xdr:nvCxnSpPr>
      <xdr:spPr>
        <a:xfrm flipV="1">
          <a:off x="16318864" y="13280571"/>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61521</xdr:rowOff>
    </xdr:from>
    <xdr:ext cx="340478" cy="259045"/>
    <xdr:sp macro="" textlink="">
      <xdr:nvSpPr>
        <xdr:cNvPr id="597" name="【消防施設】&#10;有形固定資産減価償却率最小値テキスト"/>
        <xdr:cNvSpPr txBox="1"/>
      </xdr:nvSpPr>
      <xdr:spPr>
        <a:xfrm>
          <a:off x="16357600" y="14806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57694</xdr:rowOff>
    </xdr:from>
    <xdr:to>
      <xdr:col>86</xdr:col>
      <xdr:colOff>25400</xdr:colOff>
      <xdr:row>86</xdr:row>
      <xdr:rowOff>57694</xdr:rowOff>
    </xdr:to>
    <xdr:cxnSp macro="">
      <xdr:nvCxnSpPr>
        <xdr:cNvPr id="598" name="直線コネクタ 597"/>
        <xdr:cNvCxnSpPr/>
      </xdr:nvCxnSpPr>
      <xdr:spPr>
        <a:xfrm>
          <a:off x="16230600" y="1480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99" name="【消防施設】&#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0" name="直線コネクタ 599"/>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601" name="【消防施設】&#10;有形固定資産減価償却率平均値テキスト"/>
        <xdr:cNvSpPr txBox="1"/>
      </xdr:nvSpPr>
      <xdr:spPr>
        <a:xfrm>
          <a:off x="1635760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602" name="フローチャート: 判断 601"/>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34652</xdr:rowOff>
    </xdr:from>
    <xdr:to>
      <xdr:col>81</xdr:col>
      <xdr:colOff>101600</xdr:colOff>
      <xdr:row>81</xdr:row>
      <xdr:rowOff>136252</xdr:rowOff>
    </xdr:to>
    <xdr:sp macro="" textlink="">
      <xdr:nvSpPr>
        <xdr:cNvPr id="603" name="フローチャート: 判断 602"/>
        <xdr:cNvSpPr/>
      </xdr:nvSpPr>
      <xdr:spPr>
        <a:xfrm>
          <a:off x="15430500" y="139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152779</xdr:rowOff>
    </xdr:from>
    <xdr:ext cx="405111" cy="259045"/>
    <xdr:sp macro="" textlink="">
      <xdr:nvSpPr>
        <xdr:cNvPr id="604" name="n_1aveValue【消防施設】&#10;有形固定資産減価償却率"/>
        <xdr:cNvSpPr txBox="1"/>
      </xdr:nvSpPr>
      <xdr:spPr>
        <a:xfrm>
          <a:off x="15266044" y="1369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1995</xdr:rowOff>
    </xdr:from>
    <xdr:to>
      <xdr:col>76</xdr:col>
      <xdr:colOff>165100</xdr:colOff>
      <xdr:row>81</xdr:row>
      <xdr:rowOff>103595</xdr:rowOff>
    </xdr:to>
    <xdr:sp macro="" textlink="">
      <xdr:nvSpPr>
        <xdr:cNvPr id="605" name="フローチャート: 判断 604"/>
        <xdr:cNvSpPr/>
      </xdr:nvSpPr>
      <xdr:spPr>
        <a:xfrm>
          <a:off x="14541500" y="1388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94722</xdr:rowOff>
    </xdr:from>
    <xdr:ext cx="405111" cy="259045"/>
    <xdr:sp macro="" textlink="">
      <xdr:nvSpPr>
        <xdr:cNvPr id="606" name="n_2aveValue【消防施設】&#10;有形固定資産減価償却率"/>
        <xdr:cNvSpPr txBox="1"/>
      </xdr:nvSpPr>
      <xdr:spPr>
        <a:xfrm>
          <a:off x="14389744" y="1398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3629</xdr:rowOff>
    </xdr:from>
    <xdr:to>
      <xdr:col>72</xdr:col>
      <xdr:colOff>38100</xdr:colOff>
      <xdr:row>81</xdr:row>
      <xdr:rowOff>105229</xdr:rowOff>
    </xdr:to>
    <xdr:sp macro="" textlink="">
      <xdr:nvSpPr>
        <xdr:cNvPr id="607" name="フローチャート: 判断 606"/>
        <xdr:cNvSpPr/>
      </xdr:nvSpPr>
      <xdr:spPr>
        <a:xfrm>
          <a:off x="13652500" y="1389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121756</xdr:rowOff>
    </xdr:from>
    <xdr:ext cx="405111" cy="259045"/>
    <xdr:sp macro="" textlink="">
      <xdr:nvSpPr>
        <xdr:cNvPr id="608" name="n_3aveValue【消防施設】&#10;有形固定資産減価償却率"/>
        <xdr:cNvSpPr txBox="1"/>
      </xdr:nvSpPr>
      <xdr:spPr>
        <a:xfrm>
          <a:off x="13500744" y="1366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09" name="テキスト ボックス 60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0" name="テキスト ボックス 60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1" name="テキスト ボックス 61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2" name="テキスト ボックス 61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3" name="テキスト ボックス 61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157118</xdr:rowOff>
    </xdr:from>
    <xdr:to>
      <xdr:col>76</xdr:col>
      <xdr:colOff>165100</xdr:colOff>
      <xdr:row>81</xdr:row>
      <xdr:rowOff>87268</xdr:rowOff>
    </xdr:to>
    <xdr:sp macro="" textlink="">
      <xdr:nvSpPr>
        <xdr:cNvPr id="614" name="楕円 613"/>
        <xdr:cNvSpPr/>
      </xdr:nvSpPr>
      <xdr:spPr>
        <a:xfrm>
          <a:off x="14541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103795</xdr:rowOff>
    </xdr:from>
    <xdr:ext cx="405111" cy="259045"/>
    <xdr:sp macro="" textlink="">
      <xdr:nvSpPr>
        <xdr:cNvPr id="615" name="n_2mainValue【消防施設】&#10;有形固定資産減価償却率"/>
        <xdr:cNvSpPr txBox="1"/>
      </xdr:nvSpPr>
      <xdr:spPr>
        <a:xfrm>
          <a:off x="143897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16" name="正方形/長方形 61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7" name="正方形/長方形 61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8" name="正方形/長方形 61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9" name="正方形/長方形 61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0" name="正方形/長方形 61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1" name="正方形/長方形 62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2" name="正方形/長方形 62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3" name="正方形/長方形 62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4" name="テキスト ボックス 62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5" name="直線コネクタ 62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26" name="直線コネクタ 62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27" name="テキスト ボックス 62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28" name="直線コネクタ 62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29" name="テキスト ボックス 62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30" name="直線コネクタ 62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31" name="テキスト ボックス 63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32" name="直線コネクタ 63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33" name="テキスト ボックス 63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34" name="直線コネクタ 63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35" name="テキスト ボックス 63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3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87934</xdr:rowOff>
    </xdr:from>
    <xdr:to>
      <xdr:col>116</xdr:col>
      <xdr:colOff>62864</xdr:colOff>
      <xdr:row>86</xdr:row>
      <xdr:rowOff>33986</xdr:rowOff>
    </xdr:to>
    <xdr:cxnSp macro="">
      <xdr:nvCxnSpPr>
        <xdr:cNvPr id="637" name="直線コネクタ 636"/>
        <xdr:cNvCxnSpPr/>
      </xdr:nvCxnSpPr>
      <xdr:spPr>
        <a:xfrm flipV="1">
          <a:off x="22160864" y="13461034"/>
          <a:ext cx="0" cy="1317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37813</xdr:rowOff>
    </xdr:from>
    <xdr:ext cx="469744" cy="259045"/>
    <xdr:sp macro="" textlink="">
      <xdr:nvSpPr>
        <xdr:cNvPr id="638" name="【消防施設】&#10;一人当たり面積最小値テキスト"/>
        <xdr:cNvSpPr txBox="1"/>
      </xdr:nvSpPr>
      <xdr:spPr>
        <a:xfrm>
          <a:off x="22199600" y="1478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33986</xdr:rowOff>
    </xdr:from>
    <xdr:to>
      <xdr:col>116</xdr:col>
      <xdr:colOff>152400</xdr:colOff>
      <xdr:row>86</xdr:row>
      <xdr:rowOff>33986</xdr:rowOff>
    </xdr:to>
    <xdr:cxnSp macro="">
      <xdr:nvCxnSpPr>
        <xdr:cNvPr id="639" name="直線コネクタ 638"/>
        <xdr:cNvCxnSpPr/>
      </xdr:nvCxnSpPr>
      <xdr:spPr>
        <a:xfrm>
          <a:off x="22072600" y="14778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34611</xdr:rowOff>
    </xdr:from>
    <xdr:ext cx="469744" cy="259045"/>
    <xdr:sp macro="" textlink="">
      <xdr:nvSpPr>
        <xdr:cNvPr id="640" name="【消防施設】&#10;一人当たり面積最大値テキスト"/>
        <xdr:cNvSpPr txBox="1"/>
      </xdr:nvSpPr>
      <xdr:spPr>
        <a:xfrm>
          <a:off x="22199600" y="132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87934</xdr:rowOff>
    </xdr:from>
    <xdr:to>
      <xdr:col>116</xdr:col>
      <xdr:colOff>152400</xdr:colOff>
      <xdr:row>78</xdr:row>
      <xdr:rowOff>87934</xdr:rowOff>
    </xdr:to>
    <xdr:cxnSp macro="">
      <xdr:nvCxnSpPr>
        <xdr:cNvPr id="641" name="直線コネクタ 640"/>
        <xdr:cNvCxnSpPr/>
      </xdr:nvCxnSpPr>
      <xdr:spPr>
        <a:xfrm>
          <a:off x="22072600" y="1346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39336</xdr:rowOff>
    </xdr:from>
    <xdr:ext cx="469744" cy="259045"/>
    <xdr:sp macro="" textlink="">
      <xdr:nvSpPr>
        <xdr:cNvPr id="642" name="【消防施設】&#10;一人当たり面積平均値テキスト"/>
        <xdr:cNvSpPr txBox="1"/>
      </xdr:nvSpPr>
      <xdr:spPr>
        <a:xfrm>
          <a:off x="22199600" y="146125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60909</xdr:rowOff>
    </xdr:from>
    <xdr:to>
      <xdr:col>116</xdr:col>
      <xdr:colOff>114300</xdr:colOff>
      <xdr:row>85</xdr:row>
      <xdr:rowOff>162509</xdr:rowOff>
    </xdr:to>
    <xdr:sp macro="" textlink="">
      <xdr:nvSpPr>
        <xdr:cNvPr id="643" name="フローチャート: 判断 642"/>
        <xdr:cNvSpPr/>
      </xdr:nvSpPr>
      <xdr:spPr>
        <a:xfrm>
          <a:off x="221107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94742</xdr:rowOff>
    </xdr:from>
    <xdr:to>
      <xdr:col>112</xdr:col>
      <xdr:colOff>38100</xdr:colOff>
      <xdr:row>86</xdr:row>
      <xdr:rowOff>24892</xdr:rowOff>
    </xdr:to>
    <xdr:sp macro="" textlink="">
      <xdr:nvSpPr>
        <xdr:cNvPr id="644" name="フローチャート: 判断 643"/>
        <xdr:cNvSpPr/>
      </xdr:nvSpPr>
      <xdr:spPr>
        <a:xfrm>
          <a:off x="21272500" y="14667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41419</xdr:rowOff>
    </xdr:from>
    <xdr:ext cx="469744" cy="259045"/>
    <xdr:sp macro="" textlink="">
      <xdr:nvSpPr>
        <xdr:cNvPr id="645" name="n_1aveValue【消防施設】&#10;一人当たり面積"/>
        <xdr:cNvSpPr txBox="1"/>
      </xdr:nvSpPr>
      <xdr:spPr>
        <a:xfrm>
          <a:off x="21075727" y="1444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100228</xdr:rowOff>
    </xdr:from>
    <xdr:to>
      <xdr:col>107</xdr:col>
      <xdr:colOff>101600</xdr:colOff>
      <xdr:row>86</xdr:row>
      <xdr:rowOff>30378</xdr:rowOff>
    </xdr:to>
    <xdr:sp macro="" textlink="">
      <xdr:nvSpPr>
        <xdr:cNvPr id="646" name="フローチャート: 判断 645"/>
        <xdr:cNvSpPr/>
      </xdr:nvSpPr>
      <xdr:spPr>
        <a:xfrm>
          <a:off x="20383500" y="14673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21505</xdr:rowOff>
    </xdr:from>
    <xdr:ext cx="469744" cy="259045"/>
    <xdr:sp macro="" textlink="">
      <xdr:nvSpPr>
        <xdr:cNvPr id="647" name="n_2aveValue【消防施設】&#10;一人当たり面積"/>
        <xdr:cNvSpPr txBox="1"/>
      </xdr:nvSpPr>
      <xdr:spPr>
        <a:xfrm>
          <a:off x="20199427" y="1476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101600</xdr:rowOff>
    </xdr:from>
    <xdr:to>
      <xdr:col>102</xdr:col>
      <xdr:colOff>165100</xdr:colOff>
      <xdr:row>86</xdr:row>
      <xdr:rowOff>31750</xdr:rowOff>
    </xdr:to>
    <xdr:sp macro="" textlink="">
      <xdr:nvSpPr>
        <xdr:cNvPr id="648" name="フローチャート: 判断 647"/>
        <xdr:cNvSpPr/>
      </xdr:nvSpPr>
      <xdr:spPr>
        <a:xfrm>
          <a:off x="194945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48277</xdr:rowOff>
    </xdr:from>
    <xdr:ext cx="469744" cy="259045"/>
    <xdr:sp macro="" textlink="">
      <xdr:nvSpPr>
        <xdr:cNvPr id="649" name="n_3aveValue【消防施設】&#10;一人当たり面積"/>
        <xdr:cNvSpPr txBox="1"/>
      </xdr:nvSpPr>
      <xdr:spPr>
        <a:xfrm>
          <a:off x="19310427" y="1445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50" name="テキスト ボックス 64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1" name="テキスト ボックス 65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2" name="テキスト ボックス 65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3" name="テキスト ボックス 65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4" name="テキスト ボックス 65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88798</xdr:rowOff>
    </xdr:from>
    <xdr:to>
      <xdr:col>107</xdr:col>
      <xdr:colOff>101600</xdr:colOff>
      <xdr:row>86</xdr:row>
      <xdr:rowOff>18948</xdr:rowOff>
    </xdr:to>
    <xdr:sp macro="" textlink="">
      <xdr:nvSpPr>
        <xdr:cNvPr id="655" name="楕円 654"/>
        <xdr:cNvSpPr/>
      </xdr:nvSpPr>
      <xdr:spPr>
        <a:xfrm>
          <a:off x="20383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35475</xdr:rowOff>
    </xdr:from>
    <xdr:ext cx="469744" cy="259045"/>
    <xdr:sp macro="" textlink="">
      <xdr:nvSpPr>
        <xdr:cNvPr id="656" name="n_2mainValue【消防施設】&#10;一人当たり面積"/>
        <xdr:cNvSpPr txBox="1"/>
      </xdr:nvSpPr>
      <xdr:spPr>
        <a:xfrm>
          <a:off x="20199427" y="144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57" name="正方形/長方形 65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8" name="正方形/長方形 65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9" name="正方形/長方形 65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60" name="正方形/長方形 65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61" name="正方形/長方形 66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62" name="正方形/長方形 66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63" name="正方形/長方形 66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正方形/長方形 66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65" name="テキスト ボックス 66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6" name="直線コネクタ 66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67" name="テキスト ボックス 66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8" name="直線コネクタ 66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69" name="テキスト ボックス 668"/>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70" name="直線コネクタ 66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71" name="テキスト ボックス 67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72" name="直線コネクタ 67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73" name="テキスト ボックス 67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74" name="直線コネクタ 67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75" name="テキスト ボックス 67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76" name="直線コネクタ 67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77" name="テキスト ボックス 676"/>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8" name="直線コネクタ 67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79" name="テキスト ボックス 67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8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109</xdr:row>
      <xdr:rowOff>53339</xdr:rowOff>
    </xdr:to>
    <xdr:cxnSp macro="">
      <xdr:nvCxnSpPr>
        <xdr:cNvPr id="681" name="直線コネクタ 680"/>
        <xdr:cNvCxnSpPr/>
      </xdr:nvCxnSpPr>
      <xdr:spPr>
        <a:xfrm flipV="1">
          <a:off x="16318864" y="17145000"/>
          <a:ext cx="0" cy="1596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57166</xdr:rowOff>
    </xdr:from>
    <xdr:ext cx="405111" cy="259045"/>
    <xdr:sp macro="" textlink="">
      <xdr:nvSpPr>
        <xdr:cNvPr id="682" name="【庁舎】&#10;有形固定資産減価償却率最小値テキスト"/>
        <xdr:cNvSpPr txBox="1"/>
      </xdr:nvSpPr>
      <xdr:spPr>
        <a:xfrm>
          <a:off x="16357600" y="1874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53339</xdr:rowOff>
    </xdr:from>
    <xdr:to>
      <xdr:col>86</xdr:col>
      <xdr:colOff>25400</xdr:colOff>
      <xdr:row>109</xdr:row>
      <xdr:rowOff>53339</xdr:rowOff>
    </xdr:to>
    <xdr:cxnSp macro="">
      <xdr:nvCxnSpPr>
        <xdr:cNvPr id="683" name="直線コネクタ 682"/>
        <xdr:cNvCxnSpPr/>
      </xdr:nvCxnSpPr>
      <xdr:spPr>
        <a:xfrm>
          <a:off x="16230600" y="18741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84" name="【庁舎】&#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85" name="直線コネクタ 684"/>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102888</xdr:rowOff>
    </xdr:from>
    <xdr:ext cx="405111" cy="259045"/>
    <xdr:sp macro="" textlink="">
      <xdr:nvSpPr>
        <xdr:cNvPr id="686" name="【庁舎】&#10;有形固定資産減価償却率平均値テキスト"/>
        <xdr:cNvSpPr txBox="1"/>
      </xdr:nvSpPr>
      <xdr:spPr>
        <a:xfrm>
          <a:off x="16357600" y="1776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124461</xdr:rowOff>
    </xdr:from>
    <xdr:to>
      <xdr:col>85</xdr:col>
      <xdr:colOff>177800</xdr:colOff>
      <xdr:row>104</xdr:row>
      <xdr:rowOff>54611</xdr:rowOff>
    </xdr:to>
    <xdr:sp macro="" textlink="">
      <xdr:nvSpPr>
        <xdr:cNvPr id="687" name="フローチャート: 判断 686"/>
        <xdr:cNvSpPr/>
      </xdr:nvSpPr>
      <xdr:spPr>
        <a:xfrm>
          <a:off x="162687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105411</xdr:rowOff>
    </xdr:from>
    <xdr:to>
      <xdr:col>81</xdr:col>
      <xdr:colOff>101600</xdr:colOff>
      <xdr:row>105</xdr:row>
      <xdr:rowOff>35561</xdr:rowOff>
    </xdr:to>
    <xdr:sp macro="" textlink="">
      <xdr:nvSpPr>
        <xdr:cNvPr id="688" name="フローチャート: 判断 687"/>
        <xdr:cNvSpPr/>
      </xdr:nvSpPr>
      <xdr:spPr>
        <a:xfrm>
          <a:off x="15430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52088</xdr:rowOff>
    </xdr:from>
    <xdr:ext cx="405111" cy="259045"/>
    <xdr:sp macro="" textlink="">
      <xdr:nvSpPr>
        <xdr:cNvPr id="689" name="n_1aveValue【庁舎】&#10;有形固定資産減価償却率"/>
        <xdr:cNvSpPr txBox="1"/>
      </xdr:nvSpPr>
      <xdr:spPr>
        <a:xfrm>
          <a:off x="152660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53975</xdr:rowOff>
    </xdr:from>
    <xdr:to>
      <xdr:col>76</xdr:col>
      <xdr:colOff>165100</xdr:colOff>
      <xdr:row>104</xdr:row>
      <xdr:rowOff>155575</xdr:rowOff>
    </xdr:to>
    <xdr:sp macro="" textlink="">
      <xdr:nvSpPr>
        <xdr:cNvPr id="690" name="フローチャート: 判断 689"/>
        <xdr:cNvSpPr/>
      </xdr:nvSpPr>
      <xdr:spPr>
        <a:xfrm>
          <a:off x="14541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652</xdr:rowOff>
    </xdr:from>
    <xdr:ext cx="405111" cy="259045"/>
    <xdr:sp macro="" textlink="">
      <xdr:nvSpPr>
        <xdr:cNvPr id="691" name="n_2aveValue【庁舎】&#10;有形固定資産減価償却率"/>
        <xdr:cNvSpPr txBox="1"/>
      </xdr:nvSpPr>
      <xdr:spPr>
        <a:xfrm>
          <a:off x="14389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124461</xdr:rowOff>
    </xdr:from>
    <xdr:to>
      <xdr:col>72</xdr:col>
      <xdr:colOff>38100</xdr:colOff>
      <xdr:row>105</xdr:row>
      <xdr:rowOff>54611</xdr:rowOff>
    </xdr:to>
    <xdr:sp macro="" textlink="">
      <xdr:nvSpPr>
        <xdr:cNvPr id="692" name="フローチャート: 判断 691"/>
        <xdr:cNvSpPr/>
      </xdr:nvSpPr>
      <xdr:spPr>
        <a:xfrm>
          <a:off x="13652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71138</xdr:rowOff>
    </xdr:from>
    <xdr:ext cx="405111" cy="259045"/>
    <xdr:sp macro="" textlink="">
      <xdr:nvSpPr>
        <xdr:cNvPr id="693" name="n_3aveValue【庁舎】&#10;有形固定資産減価償却率"/>
        <xdr:cNvSpPr txBox="1"/>
      </xdr:nvSpPr>
      <xdr:spPr>
        <a:xfrm>
          <a:off x="13500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94" name="テキスト ボックス 69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95" name="テキスト ボックス 69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96" name="テキスト ボックス 69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97" name="テキスト ボックス 69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98" name="テキスト ボックス 69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105</xdr:row>
      <xdr:rowOff>120650</xdr:rowOff>
    </xdr:from>
    <xdr:to>
      <xdr:col>76</xdr:col>
      <xdr:colOff>165100</xdr:colOff>
      <xdr:row>106</xdr:row>
      <xdr:rowOff>50800</xdr:rowOff>
    </xdr:to>
    <xdr:sp macro="" textlink="">
      <xdr:nvSpPr>
        <xdr:cNvPr id="699" name="楕円 698"/>
        <xdr:cNvSpPr/>
      </xdr:nvSpPr>
      <xdr:spPr>
        <a:xfrm>
          <a:off x="1454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700" name="楕円 699"/>
        <xdr:cNvSpPr/>
      </xdr:nvSpPr>
      <xdr:spPr>
        <a:xfrm>
          <a:off x="1365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0</xdr:rowOff>
    </xdr:from>
    <xdr:to>
      <xdr:col>76</xdr:col>
      <xdr:colOff>114300</xdr:colOff>
      <xdr:row>106</xdr:row>
      <xdr:rowOff>38100</xdr:rowOff>
    </xdr:to>
    <xdr:cxnSp macro="">
      <xdr:nvCxnSpPr>
        <xdr:cNvPr id="701" name="直線コネクタ 700"/>
        <xdr:cNvCxnSpPr/>
      </xdr:nvCxnSpPr>
      <xdr:spPr>
        <a:xfrm flipV="1">
          <a:off x="13703300" y="1817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75</xdr:col>
      <xdr:colOff>102244</xdr:colOff>
      <xdr:row>106</xdr:row>
      <xdr:rowOff>41927</xdr:rowOff>
    </xdr:from>
    <xdr:ext cx="405111" cy="259045"/>
    <xdr:sp macro="" textlink="">
      <xdr:nvSpPr>
        <xdr:cNvPr id="702" name="n_2mainValue【庁舎】&#10;有形固定資産減価償却率"/>
        <xdr:cNvSpPr txBox="1"/>
      </xdr:nvSpPr>
      <xdr:spPr>
        <a:xfrm>
          <a:off x="14389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80027</xdr:rowOff>
    </xdr:from>
    <xdr:ext cx="405111" cy="259045"/>
    <xdr:sp macro="" textlink="">
      <xdr:nvSpPr>
        <xdr:cNvPr id="703" name="n_3mainValue【庁舎】&#10;有形固定資産減価償却率"/>
        <xdr:cNvSpPr txBox="1"/>
      </xdr:nvSpPr>
      <xdr:spPr>
        <a:xfrm>
          <a:off x="13500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104</xdr:row>
      <xdr:rowOff>162577</xdr:rowOff>
    </xdr:from>
    <xdr:ext cx="595419" cy="259045"/>
    <xdr:sp macro="" textlink="">
      <xdr:nvSpPr>
        <xdr:cNvPr id="717" name="テキスト ボックス 716"/>
        <xdr:cNvSpPr txBox="1"/>
      </xdr:nvSpPr>
      <xdr:spPr>
        <a:xfrm>
          <a:off x="17692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102</xdr:row>
      <xdr:rowOff>48277</xdr:rowOff>
    </xdr:from>
    <xdr:ext cx="595419" cy="259045"/>
    <xdr:sp macro="" textlink="">
      <xdr:nvSpPr>
        <xdr:cNvPr id="719" name="テキスト ボックス 718"/>
        <xdr:cNvSpPr txBox="1"/>
      </xdr:nvSpPr>
      <xdr:spPr>
        <a:xfrm>
          <a:off x="17692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99</xdr:row>
      <xdr:rowOff>105427</xdr:rowOff>
    </xdr:from>
    <xdr:ext cx="595419" cy="259045"/>
    <xdr:sp macro="" textlink="">
      <xdr:nvSpPr>
        <xdr:cNvPr id="721" name="テキスト ボックス 720"/>
        <xdr:cNvSpPr txBox="1"/>
      </xdr:nvSpPr>
      <xdr:spPr>
        <a:xfrm>
          <a:off x="17692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96</xdr:row>
      <xdr:rowOff>162577</xdr:rowOff>
    </xdr:from>
    <xdr:ext cx="595419" cy="259045"/>
    <xdr:sp macro="" textlink="">
      <xdr:nvSpPr>
        <xdr:cNvPr id="723" name="テキスト ボックス 722"/>
        <xdr:cNvSpPr txBox="1"/>
      </xdr:nvSpPr>
      <xdr:spPr>
        <a:xfrm>
          <a:off x="17692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66480</xdr:rowOff>
    </xdr:from>
    <xdr:to>
      <xdr:col>116</xdr:col>
      <xdr:colOff>62864</xdr:colOff>
      <xdr:row>108</xdr:row>
      <xdr:rowOff>75381</xdr:rowOff>
    </xdr:to>
    <xdr:cxnSp macro="">
      <xdr:nvCxnSpPr>
        <xdr:cNvPr id="725" name="直線コネクタ 724"/>
        <xdr:cNvCxnSpPr/>
      </xdr:nvCxnSpPr>
      <xdr:spPr>
        <a:xfrm flipV="1">
          <a:off x="22160864" y="17211480"/>
          <a:ext cx="0" cy="138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92883</xdr:rowOff>
    </xdr:from>
    <xdr:ext cx="469744" cy="259045"/>
    <xdr:sp macro="" textlink="">
      <xdr:nvSpPr>
        <xdr:cNvPr id="726" name="【庁舎】&#10;一人当たり面積最小値テキスト"/>
        <xdr:cNvSpPr txBox="1"/>
      </xdr:nvSpPr>
      <xdr:spPr>
        <a:xfrm>
          <a:off x="22199600" y="1860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75381</xdr:rowOff>
    </xdr:from>
    <xdr:to>
      <xdr:col>116</xdr:col>
      <xdr:colOff>152400</xdr:colOff>
      <xdr:row>108</xdr:row>
      <xdr:rowOff>75381</xdr:rowOff>
    </xdr:to>
    <xdr:cxnSp macro="">
      <xdr:nvCxnSpPr>
        <xdr:cNvPr id="727" name="直線コネクタ 726"/>
        <xdr:cNvCxnSpPr/>
      </xdr:nvCxnSpPr>
      <xdr:spPr>
        <a:xfrm>
          <a:off x="22072600" y="1859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13157</xdr:rowOff>
    </xdr:from>
    <xdr:ext cx="599010" cy="259045"/>
    <xdr:sp macro="" textlink="">
      <xdr:nvSpPr>
        <xdr:cNvPr id="728" name="【庁舎】&#10;一人当たり面積最大値テキスト"/>
        <xdr:cNvSpPr txBox="1"/>
      </xdr:nvSpPr>
      <xdr:spPr>
        <a:xfrm>
          <a:off x="22199600" y="1698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66480</xdr:rowOff>
    </xdr:from>
    <xdr:to>
      <xdr:col>116</xdr:col>
      <xdr:colOff>152400</xdr:colOff>
      <xdr:row>100</xdr:row>
      <xdr:rowOff>66480</xdr:rowOff>
    </xdr:to>
    <xdr:cxnSp macro="">
      <xdr:nvCxnSpPr>
        <xdr:cNvPr id="729" name="直線コネクタ 728"/>
        <xdr:cNvCxnSpPr/>
      </xdr:nvCxnSpPr>
      <xdr:spPr>
        <a:xfrm>
          <a:off x="22072600" y="1721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137334</xdr:rowOff>
    </xdr:from>
    <xdr:ext cx="469744" cy="259045"/>
    <xdr:sp macro="" textlink="">
      <xdr:nvSpPr>
        <xdr:cNvPr id="730" name="【庁舎】&#10;一人当たり面積平均値テキスト"/>
        <xdr:cNvSpPr txBox="1"/>
      </xdr:nvSpPr>
      <xdr:spPr>
        <a:xfrm>
          <a:off x="22199600" y="18482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158907</xdr:rowOff>
    </xdr:from>
    <xdr:to>
      <xdr:col>116</xdr:col>
      <xdr:colOff>114300</xdr:colOff>
      <xdr:row>108</xdr:row>
      <xdr:rowOff>89057</xdr:rowOff>
    </xdr:to>
    <xdr:sp macro="" textlink="">
      <xdr:nvSpPr>
        <xdr:cNvPr id="731" name="フローチャート: 判断 730"/>
        <xdr:cNvSpPr/>
      </xdr:nvSpPr>
      <xdr:spPr>
        <a:xfrm>
          <a:off x="22110700" y="1850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22337</xdr:rowOff>
    </xdr:from>
    <xdr:to>
      <xdr:col>112</xdr:col>
      <xdr:colOff>38100</xdr:colOff>
      <xdr:row>108</xdr:row>
      <xdr:rowOff>123937</xdr:rowOff>
    </xdr:to>
    <xdr:sp macro="" textlink="">
      <xdr:nvSpPr>
        <xdr:cNvPr id="732" name="フローチャート: 判断 731"/>
        <xdr:cNvSpPr/>
      </xdr:nvSpPr>
      <xdr:spPr>
        <a:xfrm>
          <a:off x="21272500" y="1853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140464</xdr:rowOff>
    </xdr:from>
    <xdr:ext cx="469744" cy="259045"/>
    <xdr:sp macro="" textlink="">
      <xdr:nvSpPr>
        <xdr:cNvPr id="733" name="n_1aveValue【庁舎】&#10;一人当たり面積"/>
        <xdr:cNvSpPr txBox="1"/>
      </xdr:nvSpPr>
      <xdr:spPr>
        <a:xfrm>
          <a:off x="21075727" y="1831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23096</xdr:rowOff>
    </xdr:from>
    <xdr:to>
      <xdr:col>107</xdr:col>
      <xdr:colOff>101600</xdr:colOff>
      <xdr:row>108</xdr:row>
      <xdr:rowOff>124696</xdr:rowOff>
    </xdr:to>
    <xdr:sp macro="" textlink="">
      <xdr:nvSpPr>
        <xdr:cNvPr id="734" name="フローチャート: 判断 733"/>
        <xdr:cNvSpPr/>
      </xdr:nvSpPr>
      <xdr:spPr>
        <a:xfrm>
          <a:off x="20383500" y="1853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108</xdr:row>
      <xdr:rowOff>115823</xdr:rowOff>
    </xdr:from>
    <xdr:ext cx="469744" cy="259045"/>
    <xdr:sp macro="" textlink="">
      <xdr:nvSpPr>
        <xdr:cNvPr id="735" name="n_2aveValue【庁舎】&#10;一人当たり面積"/>
        <xdr:cNvSpPr txBox="1"/>
      </xdr:nvSpPr>
      <xdr:spPr>
        <a:xfrm>
          <a:off x="20199427" y="1863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108</xdr:row>
      <xdr:rowOff>23174</xdr:rowOff>
    </xdr:from>
    <xdr:to>
      <xdr:col>102</xdr:col>
      <xdr:colOff>165100</xdr:colOff>
      <xdr:row>108</xdr:row>
      <xdr:rowOff>124774</xdr:rowOff>
    </xdr:to>
    <xdr:sp macro="" textlink="">
      <xdr:nvSpPr>
        <xdr:cNvPr id="736" name="フローチャート: 判断 735"/>
        <xdr:cNvSpPr/>
      </xdr:nvSpPr>
      <xdr:spPr>
        <a:xfrm>
          <a:off x="19494500" y="185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108</xdr:row>
      <xdr:rowOff>115901</xdr:rowOff>
    </xdr:from>
    <xdr:ext cx="469744" cy="259045"/>
    <xdr:sp macro="" textlink="">
      <xdr:nvSpPr>
        <xdr:cNvPr id="737" name="n_3aveValue【庁舎】&#10;一人当たり面積"/>
        <xdr:cNvSpPr txBox="1"/>
      </xdr:nvSpPr>
      <xdr:spPr>
        <a:xfrm>
          <a:off x="19310427" y="186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38" name="テキスト ボックス 7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22414</xdr:rowOff>
    </xdr:from>
    <xdr:to>
      <xdr:col>107</xdr:col>
      <xdr:colOff>101600</xdr:colOff>
      <xdr:row>108</xdr:row>
      <xdr:rowOff>124014</xdr:rowOff>
    </xdr:to>
    <xdr:sp macro="" textlink="">
      <xdr:nvSpPr>
        <xdr:cNvPr id="743" name="楕円 742"/>
        <xdr:cNvSpPr/>
      </xdr:nvSpPr>
      <xdr:spPr>
        <a:xfrm>
          <a:off x="20383500" y="185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22735</xdr:rowOff>
    </xdr:from>
    <xdr:to>
      <xdr:col>102</xdr:col>
      <xdr:colOff>165100</xdr:colOff>
      <xdr:row>108</xdr:row>
      <xdr:rowOff>124335</xdr:rowOff>
    </xdr:to>
    <xdr:sp macro="" textlink="">
      <xdr:nvSpPr>
        <xdr:cNvPr id="744" name="楕円 743"/>
        <xdr:cNvSpPr/>
      </xdr:nvSpPr>
      <xdr:spPr>
        <a:xfrm>
          <a:off x="19494500" y="185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73214</xdr:rowOff>
    </xdr:from>
    <xdr:to>
      <xdr:col>107</xdr:col>
      <xdr:colOff>50800</xdr:colOff>
      <xdr:row>108</xdr:row>
      <xdr:rowOff>73535</xdr:rowOff>
    </xdr:to>
    <xdr:cxnSp macro="">
      <xdr:nvCxnSpPr>
        <xdr:cNvPr id="745" name="直線コネクタ 744"/>
        <xdr:cNvCxnSpPr/>
      </xdr:nvCxnSpPr>
      <xdr:spPr>
        <a:xfrm flipV="1">
          <a:off x="19545300" y="18589814"/>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106</xdr:col>
      <xdr:colOff>6427</xdr:colOff>
      <xdr:row>106</xdr:row>
      <xdr:rowOff>140541</xdr:rowOff>
    </xdr:from>
    <xdr:ext cx="469744" cy="259045"/>
    <xdr:sp macro="" textlink="">
      <xdr:nvSpPr>
        <xdr:cNvPr id="746" name="n_2mainValue【庁舎】&#10;一人当たり面積"/>
        <xdr:cNvSpPr txBox="1"/>
      </xdr:nvSpPr>
      <xdr:spPr>
        <a:xfrm>
          <a:off x="20199427" y="1831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140862</xdr:rowOff>
    </xdr:from>
    <xdr:ext cx="469744" cy="259045"/>
    <xdr:sp macro="" textlink="">
      <xdr:nvSpPr>
        <xdr:cNvPr id="747" name="n_3mainValue【庁舎】&#10;一人当たり面積"/>
        <xdr:cNvSpPr txBox="1"/>
      </xdr:nvSpPr>
      <xdr:spPr>
        <a:xfrm>
          <a:off x="19310427" y="1831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図書館は人口一人当たりの面積は類似団体平均を下回っているものの、全国・全道平均との比較では大きな開きはない。減価償却は類似団体・全道・全国平均よりやや進んでいる。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体育館・プールは、人口一人当たりの面積が類似団体内で最低水準となっているが、全国平均は上回っている。減価償却については、類似団体・全道・全国平均より進んでいない。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福祉施設は、人口一人当たりの面積は類似団体内で最も広く、全道・全国平均と比較しても大きく上回っている。老朽化した施設もあり、減価償却が進んでいる。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市民会館は１施設（文化会館）のみで、人口一人当たりの面積は類似団体平均と同水準であるが、全道・全国平均を大きく上回っている。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庁舎は、人口一人当たりの面積は類似団体とほぼ同水準であるが、減価償却がやや進んでいる。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1"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1"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1"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1"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5" zoomScaleNormal="75"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x14ac:dyDescent="0.2">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x14ac:dyDescent="0.15">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5440929</v>
      </c>
      <c r="BO4" s="461"/>
      <c r="BP4" s="461"/>
      <c r="BQ4" s="461"/>
      <c r="BR4" s="461"/>
      <c r="BS4" s="461"/>
      <c r="BT4" s="461"/>
      <c r="BU4" s="462"/>
      <c r="BV4" s="460">
        <v>5678670</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2.8</v>
      </c>
      <c r="CU4" s="642"/>
      <c r="CV4" s="642"/>
      <c r="CW4" s="642"/>
      <c r="CX4" s="642"/>
      <c r="CY4" s="642"/>
      <c r="CZ4" s="642"/>
      <c r="DA4" s="643"/>
      <c r="DB4" s="641">
        <v>2.2999999999999998</v>
      </c>
      <c r="DC4" s="642"/>
      <c r="DD4" s="642"/>
      <c r="DE4" s="642"/>
      <c r="DF4" s="642"/>
      <c r="DG4" s="642"/>
      <c r="DH4" s="642"/>
      <c r="DI4" s="643"/>
      <c r="DJ4" s="185"/>
      <c r="DK4" s="185"/>
      <c r="DL4" s="185"/>
      <c r="DM4" s="185"/>
      <c r="DN4" s="185"/>
      <c r="DO4" s="185"/>
    </row>
    <row r="5" spans="1:119" ht="18.75" customHeight="1" x14ac:dyDescent="0.15">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5347756</v>
      </c>
      <c r="BO5" s="466"/>
      <c r="BP5" s="466"/>
      <c r="BQ5" s="466"/>
      <c r="BR5" s="466"/>
      <c r="BS5" s="466"/>
      <c r="BT5" s="466"/>
      <c r="BU5" s="467"/>
      <c r="BV5" s="465">
        <v>5582413</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93.9</v>
      </c>
      <c r="CU5" s="436"/>
      <c r="CV5" s="436"/>
      <c r="CW5" s="436"/>
      <c r="CX5" s="436"/>
      <c r="CY5" s="436"/>
      <c r="CZ5" s="436"/>
      <c r="DA5" s="437"/>
      <c r="DB5" s="435">
        <v>94.9</v>
      </c>
      <c r="DC5" s="436"/>
      <c r="DD5" s="436"/>
      <c r="DE5" s="436"/>
      <c r="DF5" s="436"/>
      <c r="DG5" s="436"/>
      <c r="DH5" s="436"/>
      <c r="DI5" s="437"/>
      <c r="DJ5" s="185"/>
      <c r="DK5" s="185"/>
      <c r="DL5" s="185"/>
      <c r="DM5" s="185"/>
      <c r="DN5" s="185"/>
      <c r="DO5" s="185"/>
    </row>
    <row r="6" spans="1:119" ht="18.75" customHeight="1" x14ac:dyDescent="0.15">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101</v>
      </c>
      <c r="AV6" s="523"/>
      <c r="AW6" s="523"/>
      <c r="AX6" s="523"/>
      <c r="AY6" s="445" t="s">
        <v>102</v>
      </c>
      <c r="AZ6" s="446"/>
      <c r="BA6" s="446"/>
      <c r="BB6" s="446"/>
      <c r="BC6" s="446"/>
      <c r="BD6" s="446"/>
      <c r="BE6" s="446"/>
      <c r="BF6" s="446"/>
      <c r="BG6" s="446"/>
      <c r="BH6" s="446"/>
      <c r="BI6" s="446"/>
      <c r="BJ6" s="446"/>
      <c r="BK6" s="446"/>
      <c r="BL6" s="446"/>
      <c r="BM6" s="447"/>
      <c r="BN6" s="465">
        <v>93173</v>
      </c>
      <c r="BO6" s="466"/>
      <c r="BP6" s="466"/>
      <c r="BQ6" s="466"/>
      <c r="BR6" s="466"/>
      <c r="BS6" s="466"/>
      <c r="BT6" s="466"/>
      <c r="BU6" s="467"/>
      <c r="BV6" s="465">
        <v>96257</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98.2</v>
      </c>
      <c r="CU6" s="616"/>
      <c r="CV6" s="616"/>
      <c r="CW6" s="616"/>
      <c r="CX6" s="616"/>
      <c r="CY6" s="616"/>
      <c r="CZ6" s="616"/>
      <c r="DA6" s="617"/>
      <c r="DB6" s="615">
        <v>99.4</v>
      </c>
      <c r="DC6" s="616"/>
      <c r="DD6" s="616"/>
      <c r="DE6" s="616"/>
      <c r="DF6" s="616"/>
      <c r="DG6" s="616"/>
      <c r="DH6" s="616"/>
      <c r="DI6" s="617"/>
      <c r="DJ6" s="185"/>
      <c r="DK6" s="185"/>
      <c r="DL6" s="185"/>
      <c r="DM6" s="185"/>
      <c r="DN6" s="185"/>
      <c r="DO6" s="185"/>
    </row>
    <row r="7" spans="1:119" ht="18.75" customHeight="1" x14ac:dyDescent="0.15">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638</v>
      </c>
      <c r="BO7" s="466"/>
      <c r="BP7" s="466"/>
      <c r="BQ7" s="466"/>
      <c r="BR7" s="466"/>
      <c r="BS7" s="466"/>
      <c r="BT7" s="466"/>
      <c r="BU7" s="467"/>
      <c r="BV7" s="465">
        <v>20306</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3342752</v>
      </c>
      <c r="CU7" s="466"/>
      <c r="CV7" s="466"/>
      <c r="CW7" s="466"/>
      <c r="CX7" s="466"/>
      <c r="CY7" s="466"/>
      <c r="CZ7" s="466"/>
      <c r="DA7" s="467"/>
      <c r="DB7" s="465">
        <v>3353438</v>
      </c>
      <c r="DC7" s="466"/>
      <c r="DD7" s="466"/>
      <c r="DE7" s="466"/>
      <c r="DF7" s="466"/>
      <c r="DG7" s="466"/>
      <c r="DH7" s="466"/>
      <c r="DI7" s="467"/>
      <c r="DJ7" s="185"/>
      <c r="DK7" s="185"/>
      <c r="DL7" s="185"/>
      <c r="DM7" s="185"/>
      <c r="DN7" s="185"/>
      <c r="DO7" s="185"/>
    </row>
    <row r="8" spans="1:119" ht="18.75" customHeight="1" thickBot="1" x14ac:dyDescent="0.2">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109</v>
      </c>
      <c r="AV8" s="523"/>
      <c r="AW8" s="523"/>
      <c r="AX8" s="523"/>
      <c r="AY8" s="445" t="s">
        <v>110</v>
      </c>
      <c r="AZ8" s="446"/>
      <c r="BA8" s="446"/>
      <c r="BB8" s="446"/>
      <c r="BC8" s="446"/>
      <c r="BD8" s="446"/>
      <c r="BE8" s="446"/>
      <c r="BF8" s="446"/>
      <c r="BG8" s="446"/>
      <c r="BH8" s="446"/>
      <c r="BI8" s="446"/>
      <c r="BJ8" s="446"/>
      <c r="BK8" s="446"/>
      <c r="BL8" s="446"/>
      <c r="BM8" s="447"/>
      <c r="BN8" s="465">
        <v>92535</v>
      </c>
      <c r="BO8" s="466"/>
      <c r="BP8" s="466"/>
      <c r="BQ8" s="466"/>
      <c r="BR8" s="466"/>
      <c r="BS8" s="466"/>
      <c r="BT8" s="466"/>
      <c r="BU8" s="467"/>
      <c r="BV8" s="465">
        <v>75951</v>
      </c>
      <c r="BW8" s="466"/>
      <c r="BX8" s="466"/>
      <c r="BY8" s="466"/>
      <c r="BZ8" s="466"/>
      <c r="CA8" s="466"/>
      <c r="CB8" s="466"/>
      <c r="CC8" s="467"/>
      <c r="CD8" s="474" t="s">
        <v>111</v>
      </c>
      <c r="CE8" s="475"/>
      <c r="CF8" s="475"/>
      <c r="CG8" s="475"/>
      <c r="CH8" s="475"/>
      <c r="CI8" s="475"/>
      <c r="CJ8" s="475"/>
      <c r="CK8" s="475"/>
      <c r="CL8" s="475"/>
      <c r="CM8" s="475"/>
      <c r="CN8" s="475"/>
      <c r="CO8" s="475"/>
      <c r="CP8" s="475"/>
      <c r="CQ8" s="475"/>
      <c r="CR8" s="475"/>
      <c r="CS8" s="476"/>
      <c r="CT8" s="578">
        <v>0.28000000000000003</v>
      </c>
      <c r="CU8" s="579"/>
      <c r="CV8" s="579"/>
      <c r="CW8" s="579"/>
      <c r="CX8" s="579"/>
      <c r="CY8" s="579"/>
      <c r="CZ8" s="579"/>
      <c r="DA8" s="580"/>
      <c r="DB8" s="578">
        <v>0.28000000000000003</v>
      </c>
      <c r="DC8" s="579"/>
      <c r="DD8" s="579"/>
      <c r="DE8" s="579"/>
      <c r="DF8" s="579"/>
      <c r="DG8" s="579"/>
      <c r="DH8" s="579"/>
      <c r="DI8" s="580"/>
      <c r="DJ8" s="185"/>
      <c r="DK8" s="185"/>
      <c r="DL8" s="185"/>
      <c r="DM8" s="185"/>
      <c r="DN8" s="185"/>
      <c r="DO8" s="185"/>
    </row>
    <row r="9" spans="1:119" ht="18.75" customHeight="1" thickBot="1" x14ac:dyDescent="0.2">
      <c r="A9" s="186"/>
      <c r="B9" s="604" t="s">
        <v>112</v>
      </c>
      <c r="C9" s="605"/>
      <c r="D9" s="605"/>
      <c r="E9" s="605"/>
      <c r="F9" s="605"/>
      <c r="G9" s="605"/>
      <c r="H9" s="605"/>
      <c r="I9" s="605"/>
      <c r="J9" s="605"/>
      <c r="K9" s="528"/>
      <c r="L9" s="606" t="s">
        <v>113</v>
      </c>
      <c r="M9" s="607"/>
      <c r="N9" s="607"/>
      <c r="O9" s="607"/>
      <c r="P9" s="607"/>
      <c r="Q9" s="608"/>
      <c r="R9" s="609">
        <v>8248</v>
      </c>
      <c r="S9" s="610"/>
      <c r="T9" s="610"/>
      <c r="U9" s="610"/>
      <c r="V9" s="611"/>
      <c r="W9" s="544" t="s">
        <v>114</v>
      </c>
      <c r="X9" s="545"/>
      <c r="Y9" s="545"/>
      <c r="Z9" s="545"/>
      <c r="AA9" s="545"/>
      <c r="AB9" s="545"/>
      <c r="AC9" s="545"/>
      <c r="AD9" s="545"/>
      <c r="AE9" s="545"/>
      <c r="AF9" s="545"/>
      <c r="AG9" s="545"/>
      <c r="AH9" s="545"/>
      <c r="AI9" s="545"/>
      <c r="AJ9" s="545"/>
      <c r="AK9" s="545"/>
      <c r="AL9" s="612"/>
      <c r="AM9" s="534" t="s">
        <v>115</v>
      </c>
      <c r="AN9" s="439"/>
      <c r="AO9" s="439"/>
      <c r="AP9" s="439"/>
      <c r="AQ9" s="439"/>
      <c r="AR9" s="439"/>
      <c r="AS9" s="439"/>
      <c r="AT9" s="440"/>
      <c r="AU9" s="522" t="s">
        <v>109</v>
      </c>
      <c r="AV9" s="523"/>
      <c r="AW9" s="523"/>
      <c r="AX9" s="523"/>
      <c r="AY9" s="445" t="s">
        <v>116</v>
      </c>
      <c r="AZ9" s="446"/>
      <c r="BA9" s="446"/>
      <c r="BB9" s="446"/>
      <c r="BC9" s="446"/>
      <c r="BD9" s="446"/>
      <c r="BE9" s="446"/>
      <c r="BF9" s="446"/>
      <c r="BG9" s="446"/>
      <c r="BH9" s="446"/>
      <c r="BI9" s="446"/>
      <c r="BJ9" s="446"/>
      <c r="BK9" s="446"/>
      <c r="BL9" s="446"/>
      <c r="BM9" s="447"/>
      <c r="BN9" s="465">
        <v>16584</v>
      </c>
      <c r="BO9" s="466"/>
      <c r="BP9" s="466"/>
      <c r="BQ9" s="466"/>
      <c r="BR9" s="466"/>
      <c r="BS9" s="466"/>
      <c r="BT9" s="466"/>
      <c r="BU9" s="467"/>
      <c r="BV9" s="465">
        <v>-110038</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18.2</v>
      </c>
      <c r="CU9" s="436"/>
      <c r="CV9" s="436"/>
      <c r="CW9" s="436"/>
      <c r="CX9" s="436"/>
      <c r="CY9" s="436"/>
      <c r="CZ9" s="436"/>
      <c r="DA9" s="437"/>
      <c r="DB9" s="435">
        <v>17.3</v>
      </c>
      <c r="DC9" s="436"/>
      <c r="DD9" s="436"/>
      <c r="DE9" s="436"/>
      <c r="DF9" s="436"/>
      <c r="DG9" s="436"/>
      <c r="DH9" s="436"/>
      <c r="DI9" s="437"/>
      <c r="DJ9" s="185"/>
      <c r="DK9" s="185"/>
      <c r="DL9" s="185"/>
      <c r="DM9" s="185"/>
      <c r="DN9" s="185"/>
      <c r="DO9" s="185"/>
    </row>
    <row r="10" spans="1:119" ht="18.75" customHeight="1" thickBot="1" x14ac:dyDescent="0.2">
      <c r="A10" s="186"/>
      <c r="B10" s="604"/>
      <c r="C10" s="605"/>
      <c r="D10" s="605"/>
      <c r="E10" s="605"/>
      <c r="F10" s="605"/>
      <c r="G10" s="605"/>
      <c r="H10" s="605"/>
      <c r="I10" s="605"/>
      <c r="J10" s="605"/>
      <c r="K10" s="528"/>
      <c r="L10" s="438" t="s">
        <v>118</v>
      </c>
      <c r="M10" s="439"/>
      <c r="N10" s="439"/>
      <c r="O10" s="439"/>
      <c r="P10" s="439"/>
      <c r="Q10" s="440"/>
      <c r="R10" s="441">
        <v>9004</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50706</v>
      </c>
      <c r="BO10" s="466"/>
      <c r="BP10" s="466"/>
      <c r="BQ10" s="466"/>
      <c r="BR10" s="466"/>
      <c r="BS10" s="466"/>
      <c r="BT10" s="466"/>
      <c r="BU10" s="467"/>
      <c r="BV10" s="465">
        <v>456</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34710</v>
      </c>
      <c r="BO11" s="466"/>
      <c r="BP11" s="466"/>
      <c r="BQ11" s="466"/>
      <c r="BR11" s="466"/>
      <c r="BS11" s="466"/>
      <c r="BT11" s="466"/>
      <c r="BU11" s="467"/>
      <c r="BV11" s="465">
        <v>19050</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x14ac:dyDescent="0.15">
      <c r="A12" s="186"/>
      <c r="B12" s="581" t="s">
        <v>130</v>
      </c>
      <c r="C12" s="582"/>
      <c r="D12" s="582"/>
      <c r="E12" s="582"/>
      <c r="F12" s="582"/>
      <c r="G12" s="582"/>
      <c r="H12" s="582"/>
      <c r="I12" s="582"/>
      <c r="J12" s="582"/>
      <c r="K12" s="583"/>
      <c r="L12" s="590" t="s">
        <v>131</v>
      </c>
      <c r="M12" s="591"/>
      <c r="N12" s="591"/>
      <c r="O12" s="591"/>
      <c r="P12" s="591"/>
      <c r="Q12" s="592"/>
      <c r="R12" s="593">
        <v>7732</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0</v>
      </c>
      <c r="BO12" s="466"/>
      <c r="BP12" s="466"/>
      <c r="BQ12" s="466"/>
      <c r="BR12" s="466"/>
      <c r="BS12" s="466"/>
      <c r="BT12" s="466"/>
      <c r="BU12" s="467"/>
      <c r="BV12" s="465">
        <v>140000</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138</v>
      </c>
      <c r="DC12" s="579"/>
      <c r="DD12" s="579"/>
      <c r="DE12" s="579"/>
      <c r="DF12" s="579"/>
      <c r="DG12" s="579"/>
      <c r="DH12" s="579"/>
      <c r="DI12" s="580"/>
      <c r="DJ12" s="185"/>
      <c r="DK12" s="185"/>
      <c r="DL12" s="185"/>
      <c r="DM12" s="185"/>
      <c r="DN12" s="185"/>
      <c r="DO12" s="185"/>
    </row>
    <row r="13" spans="1:119" ht="18.75" customHeight="1" x14ac:dyDescent="0.15">
      <c r="A13" s="186"/>
      <c r="B13" s="584"/>
      <c r="C13" s="585"/>
      <c r="D13" s="585"/>
      <c r="E13" s="585"/>
      <c r="F13" s="585"/>
      <c r="G13" s="585"/>
      <c r="H13" s="585"/>
      <c r="I13" s="585"/>
      <c r="J13" s="585"/>
      <c r="K13" s="586"/>
      <c r="L13" s="196"/>
      <c r="M13" s="565" t="s">
        <v>139</v>
      </c>
      <c r="N13" s="566"/>
      <c r="O13" s="566"/>
      <c r="P13" s="566"/>
      <c r="Q13" s="567"/>
      <c r="R13" s="568">
        <v>7705</v>
      </c>
      <c r="S13" s="569"/>
      <c r="T13" s="569"/>
      <c r="U13" s="569"/>
      <c r="V13" s="570"/>
      <c r="W13" s="556" t="s">
        <v>140</v>
      </c>
      <c r="X13" s="478"/>
      <c r="Y13" s="478"/>
      <c r="Z13" s="478"/>
      <c r="AA13" s="478"/>
      <c r="AB13" s="479"/>
      <c r="AC13" s="441">
        <v>403</v>
      </c>
      <c r="AD13" s="442"/>
      <c r="AE13" s="442"/>
      <c r="AF13" s="442"/>
      <c r="AG13" s="443"/>
      <c r="AH13" s="441">
        <v>382</v>
      </c>
      <c r="AI13" s="442"/>
      <c r="AJ13" s="442"/>
      <c r="AK13" s="442"/>
      <c r="AL13" s="444"/>
      <c r="AM13" s="534" t="s">
        <v>141</v>
      </c>
      <c r="AN13" s="439"/>
      <c r="AO13" s="439"/>
      <c r="AP13" s="439"/>
      <c r="AQ13" s="439"/>
      <c r="AR13" s="439"/>
      <c r="AS13" s="439"/>
      <c r="AT13" s="440"/>
      <c r="AU13" s="522" t="s">
        <v>142</v>
      </c>
      <c r="AV13" s="523"/>
      <c r="AW13" s="523"/>
      <c r="AX13" s="523"/>
      <c r="AY13" s="445" t="s">
        <v>143</v>
      </c>
      <c r="AZ13" s="446"/>
      <c r="BA13" s="446"/>
      <c r="BB13" s="446"/>
      <c r="BC13" s="446"/>
      <c r="BD13" s="446"/>
      <c r="BE13" s="446"/>
      <c r="BF13" s="446"/>
      <c r="BG13" s="446"/>
      <c r="BH13" s="446"/>
      <c r="BI13" s="446"/>
      <c r="BJ13" s="446"/>
      <c r="BK13" s="446"/>
      <c r="BL13" s="446"/>
      <c r="BM13" s="447"/>
      <c r="BN13" s="465">
        <v>102000</v>
      </c>
      <c r="BO13" s="466"/>
      <c r="BP13" s="466"/>
      <c r="BQ13" s="466"/>
      <c r="BR13" s="466"/>
      <c r="BS13" s="466"/>
      <c r="BT13" s="466"/>
      <c r="BU13" s="467"/>
      <c r="BV13" s="465">
        <v>-230532</v>
      </c>
      <c r="BW13" s="466"/>
      <c r="BX13" s="466"/>
      <c r="BY13" s="466"/>
      <c r="BZ13" s="466"/>
      <c r="CA13" s="466"/>
      <c r="CB13" s="466"/>
      <c r="CC13" s="467"/>
      <c r="CD13" s="474" t="s">
        <v>144</v>
      </c>
      <c r="CE13" s="475"/>
      <c r="CF13" s="475"/>
      <c r="CG13" s="475"/>
      <c r="CH13" s="475"/>
      <c r="CI13" s="475"/>
      <c r="CJ13" s="475"/>
      <c r="CK13" s="475"/>
      <c r="CL13" s="475"/>
      <c r="CM13" s="475"/>
      <c r="CN13" s="475"/>
      <c r="CO13" s="475"/>
      <c r="CP13" s="475"/>
      <c r="CQ13" s="475"/>
      <c r="CR13" s="475"/>
      <c r="CS13" s="476"/>
      <c r="CT13" s="435">
        <v>16.7</v>
      </c>
      <c r="CU13" s="436"/>
      <c r="CV13" s="436"/>
      <c r="CW13" s="436"/>
      <c r="CX13" s="436"/>
      <c r="CY13" s="436"/>
      <c r="CZ13" s="436"/>
      <c r="DA13" s="437"/>
      <c r="DB13" s="435">
        <v>15.5</v>
      </c>
      <c r="DC13" s="436"/>
      <c r="DD13" s="436"/>
      <c r="DE13" s="436"/>
      <c r="DF13" s="436"/>
      <c r="DG13" s="436"/>
      <c r="DH13" s="436"/>
      <c r="DI13" s="437"/>
      <c r="DJ13" s="185"/>
      <c r="DK13" s="185"/>
      <c r="DL13" s="185"/>
      <c r="DM13" s="185"/>
      <c r="DN13" s="185"/>
      <c r="DO13" s="185"/>
    </row>
    <row r="14" spans="1:119" ht="18.75" customHeight="1" thickBot="1" x14ac:dyDescent="0.2">
      <c r="A14" s="186"/>
      <c r="B14" s="584"/>
      <c r="C14" s="585"/>
      <c r="D14" s="585"/>
      <c r="E14" s="585"/>
      <c r="F14" s="585"/>
      <c r="G14" s="585"/>
      <c r="H14" s="585"/>
      <c r="I14" s="585"/>
      <c r="J14" s="585"/>
      <c r="K14" s="586"/>
      <c r="L14" s="558" t="s">
        <v>145</v>
      </c>
      <c r="M14" s="599"/>
      <c r="N14" s="599"/>
      <c r="O14" s="599"/>
      <c r="P14" s="599"/>
      <c r="Q14" s="600"/>
      <c r="R14" s="568">
        <v>7895</v>
      </c>
      <c r="S14" s="569"/>
      <c r="T14" s="569"/>
      <c r="U14" s="569"/>
      <c r="V14" s="570"/>
      <c r="W14" s="571"/>
      <c r="X14" s="481"/>
      <c r="Y14" s="481"/>
      <c r="Z14" s="481"/>
      <c r="AA14" s="481"/>
      <c r="AB14" s="482"/>
      <c r="AC14" s="561">
        <v>10.5</v>
      </c>
      <c r="AD14" s="562"/>
      <c r="AE14" s="562"/>
      <c r="AF14" s="562"/>
      <c r="AG14" s="563"/>
      <c r="AH14" s="561">
        <v>9.6999999999999993</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146</v>
      </c>
      <c r="CE14" s="472"/>
      <c r="CF14" s="472"/>
      <c r="CG14" s="472"/>
      <c r="CH14" s="472"/>
      <c r="CI14" s="472"/>
      <c r="CJ14" s="472"/>
      <c r="CK14" s="472"/>
      <c r="CL14" s="472"/>
      <c r="CM14" s="472"/>
      <c r="CN14" s="472"/>
      <c r="CO14" s="472"/>
      <c r="CP14" s="472"/>
      <c r="CQ14" s="472"/>
      <c r="CR14" s="472"/>
      <c r="CS14" s="473"/>
      <c r="CT14" s="572">
        <v>68.7</v>
      </c>
      <c r="CU14" s="573"/>
      <c r="CV14" s="573"/>
      <c r="CW14" s="573"/>
      <c r="CX14" s="573"/>
      <c r="CY14" s="573"/>
      <c r="CZ14" s="573"/>
      <c r="DA14" s="574"/>
      <c r="DB14" s="572">
        <v>72.8</v>
      </c>
      <c r="DC14" s="573"/>
      <c r="DD14" s="573"/>
      <c r="DE14" s="573"/>
      <c r="DF14" s="573"/>
      <c r="DG14" s="573"/>
      <c r="DH14" s="573"/>
      <c r="DI14" s="574"/>
      <c r="DJ14" s="185"/>
      <c r="DK14" s="185"/>
      <c r="DL14" s="185"/>
      <c r="DM14" s="185"/>
      <c r="DN14" s="185"/>
      <c r="DO14" s="185"/>
    </row>
    <row r="15" spans="1:119" ht="18.75" customHeight="1" x14ac:dyDescent="0.15">
      <c r="A15" s="186"/>
      <c r="B15" s="584"/>
      <c r="C15" s="585"/>
      <c r="D15" s="585"/>
      <c r="E15" s="585"/>
      <c r="F15" s="585"/>
      <c r="G15" s="585"/>
      <c r="H15" s="585"/>
      <c r="I15" s="585"/>
      <c r="J15" s="585"/>
      <c r="K15" s="586"/>
      <c r="L15" s="196"/>
      <c r="M15" s="565" t="s">
        <v>139</v>
      </c>
      <c r="N15" s="566"/>
      <c r="O15" s="566"/>
      <c r="P15" s="566"/>
      <c r="Q15" s="567"/>
      <c r="R15" s="568">
        <v>7876</v>
      </c>
      <c r="S15" s="569"/>
      <c r="T15" s="569"/>
      <c r="U15" s="569"/>
      <c r="V15" s="570"/>
      <c r="W15" s="556" t="s">
        <v>147</v>
      </c>
      <c r="X15" s="478"/>
      <c r="Y15" s="478"/>
      <c r="Z15" s="478"/>
      <c r="AA15" s="478"/>
      <c r="AB15" s="479"/>
      <c r="AC15" s="441">
        <v>585</v>
      </c>
      <c r="AD15" s="442"/>
      <c r="AE15" s="442"/>
      <c r="AF15" s="442"/>
      <c r="AG15" s="443"/>
      <c r="AH15" s="441">
        <v>632</v>
      </c>
      <c r="AI15" s="442"/>
      <c r="AJ15" s="442"/>
      <c r="AK15" s="442"/>
      <c r="AL15" s="444"/>
      <c r="AM15" s="534"/>
      <c r="AN15" s="439"/>
      <c r="AO15" s="439"/>
      <c r="AP15" s="439"/>
      <c r="AQ15" s="439"/>
      <c r="AR15" s="439"/>
      <c r="AS15" s="439"/>
      <c r="AT15" s="440"/>
      <c r="AU15" s="522"/>
      <c r="AV15" s="523"/>
      <c r="AW15" s="523"/>
      <c r="AX15" s="523"/>
      <c r="AY15" s="457" t="s">
        <v>148</v>
      </c>
      <c r="AZ15" s="458"/>
      <c r="BA15" s="458"/>
      <c r="BB15" s="458"/>
      <c r="BC15" s="458"/>
      <c r="BD15" s="458"/>
      <c r="BE15" s="458"/>
      <c r="BF15" s="458"/>
      <c r="BG15" s="458"/>
      <c r="BH15" s="458"/>
      <c r="BI15" s="458"/>
      <c r="BJ15" s="458"/>
      <c r="BK15" s="458"/>
      <c r="BL15" s="458"/>
      <c r="BM15" s="459"/>
      <c r="BN15" s="460">
        <v>821448</v>
      </c>
      <c r="BO15" s="461"/>
      <c r="BP15" s="461"/>
      <c r="BQ15" s="461"/>
      <c r="BR15" s="461"/>
      <c r="BS15" s="461"/>
      <c r="BT15" s="461"/>
      <c r="BU15" s="462"/>
      <c r="BV15" s="460">
        <v>844951</v>
      </c>
      <c r="BW15" s="461"/>
      <c r="BX15" s="461"/>
      <c r="BY15" s="461"/>
      <c r="BZ15" s="461"/>
      <c r="CA15" s="461"/>
      <c r="CB15" s="461"/>
      <c r="CC15" s="462"/>
      <c r="CD15" s="575" t="s">
        <v>149</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584"/>
      <c r="C16" s="585"/>
      <c r="D16" s="585"/>
      <c r="E16" s="585"/>
      <c r="F16" s="585"/>
      <c r="G16" s="585"/>
      <c r="H16" s="585"/>
      <c r="I16" s="585"/>
      <c r="J16" s="585"/>
      <c r="K16" s="586"/>
      <c r="L16" s="558" t="s">
        <v>150</v>
      </c>
      <c r="M16" s="559"/>
      <c r="N16" s="559"/>
      <c r="O16" s="559"/>
      <c r="P16" s="559"/>
      <c r="Q16" s="560"/>
      <c r="R16" s="553" t="s">
        <v>151</v>
      </c>
      <c r="S16" s="554"/>
      <c r="T16" s="554"/>
      <c r="U16" s="554"/>
      <c r="V16" s="555"/>
      <c r="W16" s="571"/>
      <c r="X16" s="481"/>
      <c r="Y16" s="481"/>
      <c r="Z16" s="481"/>
      <c r="AA16" s="481"/>
      <c r="AB16" s="482"/>
      <c r="AC16" s="561">
        <v>15.3</v>
      </c>
      <c r="AD16" s="562"/>
      <c r="AE16" s="562"/>
      <c r="AF16" s="562"/>
      <c r="AG16" s="563"/>
      <c r="AH16" s="561">
        <v>16.100000000000001</v>
      </c>
      <c r="AI16" s="562"/>
      <c r="AJ16" s="562"/>
      <c r="AK16" s="562"/>
      <c r="AL16" s="564"/>
      <c r="AM16" s="534"/>
      <c r="AN16" s="439"/>
      <c r="AO16" s="439"/>
      <c r="AP16" s="439"/>
      <c r="AQ16" s="439"/>
      <c r="AR16" s="439"/>
      <c r="AS16" s="439"/>
      <c r="AT16" s="440"/>
      <c r="AU16" s="522"/>
      <c r="AV16" s="523"/>
      <c r="AW16" s="523"/>
      <c r="AX16" s="523"/>
      <c r="AY16" s="445" t="s">
        <v>152</v>
      </c>
      <c r="AZ16" s="446"/>
      <c r="BA16" s="446"/>
      <c r="BB16" s="446"/>
      <c r="BC16" s="446"/>
      <c r="BD16" s="446"/>
      <c r="BE16" s="446"/>
      <c r="BF16" s="446"/>
      <c r="BG16" s="446"/>
      <c r="BH16" s="446"/>
      <c r="BI16" s="446"/>
      <c r="BJ16" s="446"/>
      <c r="BK16" s="446"/>
      <c r="BL16" s="446"/>
      <c r="BM16" s="447"/>
      <c r="BN16" s="465">
        <v>2978406</v>
      </c>
      <c r="BO16" s="466"/>
      <c r="BP16" s="466"/>
      <c r="BQ16" s="466"/>
      <c r="BR16" s="466"/>
      <c r="BS16" s="466"/>
      <c r="BT16" s="466"/>
      <c r="BU16" s="467"/>
      <c r="BV16" s="465">
        <v>3003248</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x14ac:dyDescent="0.2">
      <c r="A17" s="186"/>
      <c r="B17" s="587"/>
      <c r="C17" s="588"/>
      <c r="D17" s="588"/>
      <c r="E17" s="588"/>
      <c r="F17" s="588"/>
      <c r="G17" s="588"/>
      <c r="H17" s="588"/>
      <c r="I17" s="588"/>
      <c r="J17" s="588"/>
      <c r="K17" s="589"/>
      <c r="L17" s="201"/>
      <c r="M17" s="550" t="s">
        <v>153</v>
      </c>
      <c r="N17" s="551"/>
      <c r="O17" s="551"/>
      <c r="P17" s="551"/>
      <c r="Q17" s="552"/>
      <c r="R17" s="553" t="s">
        <v>154</v>
      </c>
      <c r="S17" s="554"/>
      <c r="T17" s="554"/>
      <c r="U17" s="554"/>
      <c r="V17" s="555"/>
      <c r="W17" s="556" t="s">
        <v>155</v>
      </c>
      <c r="X17" s="478"/>
      <c r="Y17" s="478"/>
      <c r="Z17" s="478"/>
      <c r="AA17" s="478"/>
      <c r="AB17" s="479"/>
      <c r="AC17" s="441">
        <v>2833</v>
      </c>
      <c r="AD17" s="442"/>
      <c r="AE17" s="442"/>
      <c r="AF17" s="442"/>
      <c r="AG17" s="443"/>
      <c r="AH17" s="441">
        <v>2904</v>
      </c>
      <c r="AI17" s="442"/>
      <c r="AJ17" s="442"/>
      <c r="AK17" s="442"/>
      <c r="AL17" s="444"/>
      <c r="AM17" s="534"/>
      <c r="AN17" s="439"/>
      <c r="AO17" s="439"/>
      <c r="AP17" s="439"/>
      <c r="AQ17" s="439"/>
      <c r="AR17" s="439"/>
      <c r="AS17" s="439"/>
      <c r="AT17" s="440"/>
      <c r="AU17" s="522"/>
      <c r="AV17" s="523"/>
      <c r="AW17" s="523"/>
      <c r="AX17" s="523"/>
      <c r="AY17" s="445" t="s">
        <v>156</v>
      </c>
      <c r="AZ17" s="446"/>
      <c r="BA17" s="446"/>
      <c r="BB17" s="446"/>
      <c r="BC17" s="446"/>
      <c r="BD17" s="446"/>
      <c r="BE17" s="446"/>
      <c r="BF17" s="446"/>
      <c r="BG17" s="446"/>
      <c r="BH17" s="446"/>
      <c r="BI17" s="446"/>
      <c r="BJ17" s="446"/>
      <c r="BK17" s="446"/>
      <c r="BL17" s="446"/>
      <c r="BM17" s="447"/>
      <c r="BN17" s="465">
        <v>1038171</v>
      </c>
      <c r="BO17" s="466"/>
      <c r="BP17" s="466"/>
      <c r="BQ17" s="466"/>
      <c r="BR17" s="466"/>
      <c r="BS17" s="466"/>
      <c r="BT17" s="466"/>
      <c r="BU17" s="467"/>
      <c r="BV17" s="465">
        <v>1065986</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x14ac:dyDescent="0.2">
      <c r="A18" s="186"/>
      <c r="B18" s="527" t="s">
        <v>157</v>
      </c>
      <c r="C18" s="528"/>
      <c r="D18" s="528"/>
      <c r="E18" s="529"/>
      <c r="F18" s="529"/>
      <c r="G18" s="529"/>
      <c r="H18" s="529"/>
      <c r="I18" s="529"/>
      <c r="J18" s="529"/>
      <c r="K18" s="529"/>
      <c r="L18" s="530">
        <v>109.48</v>
      </c>
      <c r="M18" s="530"/>
      <c r="N18" s="530"/>
      <c r="O18" s="530"/>
      <c r="P18" s="530"/>
      <c r="Q18" s="530"/>
      <c r="R18" s="531"/>
      <c r="S18" s="531"/>
      <c r="T18" s="531"/>
      <c r="U18" s="531"/>
      <c r="V18" s="532"/>
      <c r="W18" s="546"/>
      <c r="X18" s="547"/>
      <c r="Y18" s="547"/>
      <c r="Z18" s="547"/>
      <c r="AA18" s="547"/>
      <c r="AB18" s="557"/>
      <c r="AC18" s="429">
        <v>74.099999999999994</v>
      </c>
      <c r="AD18" s="430"/>
      <c r="AE18" s="430"/>
      <c r="AF18" s="430"/>
      <c r="AG18" s="533"/>
      <c r="AH18" s="429">
        <v>74.099999999999994</v>
      </c>
      <c r="AI18" s="430"/>
      <c r="AJ18" s="430"/>
      <c r="AK18" s="430"/>
      <c r="AL18" s="431"/>
      <c r="AM18" s="534"/>
      <c r="AN18" s="439"/>
      <c r="AO18" s="439"/>
      <c r="AP18" s="439"/>
      <c r="AQ18" s="439"/>
      <c r="AR18" s="439"/>
      <c r="AS18" s="439"/>
      <c r="AT18" s="440"/>
      <c r="AU18" s="522"/>
      <c r="AV18" s="523"/>
      <c r="AW18" s="523"/>
      <c r="AX18" s="523"/>
      <c r="AY18" s="445" t="s">
        <v>158</v>
      </c>
      <c r="AZ18" s="446"/>
      <c r="BA18" s="446"/>
      <c r="BB18" s="446"/>
      <c r="BC18" s="446"/>
      <c r="BD18" s="446"/>
      <c r="BE18" s="446"/>
      <c r="BF18" s="446"/>
      <c r="BG18" s="446"/>
      <c r="BH18" s="446"/>
      <c r="BI18" s="446"/>
      <c r="BJ18" s="446"/>
      <c r="BK18" s="446"/>
      <c r="BL18" s="446"/>
      <c r="BM18" s="447"/>
      <c r="BN18" s="465">
        <v>3184397</v>
      </c>
      <c r="BO18" s="466"/>
      <c r="BP18" s="466"/>
      <c r="BQ18" s="466"/>
      <c r="BR18" s="466"/>
      <c r="BS18" s="466"/>
      <c r="BT18" s="466"/>
      <c r="BU18" s="467"/>
      <c r="BV18" s="465">
        <v>3216239</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x14ac:dyDescent="0.2">
      <c r="A19" s="186"/>
      <c r="B19" s="527" t="s">
        <v>159</v>
      </c>
      <c r="C19" s="528"/>
      <c r="D19" s="528"/>
      <c r="E19" s="529"/>
      <c r="F19" s="529"/>
      <c r="G19" s="529"/>
      <c r="H19" s="529"/>
      <c r="I19" s="529"/>
      <c r="J19" s="529"/>
      <c r="K19" s="529"/>
      <c r="L19" s="535">
        <v>75</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160</v>
      </c>
      <c r="AZ19" s="446"/>
      <c r="BA19" s="446"/>
      <c r="BB19" s="446"/>
      <c r="BC19" s="446"/>
      <c r="BD19" s="446"/>
      <c r="BE19" s="446"/>
      <c r="BF19" s="446"/>
      <c r="BG19" s="446"/>
      <c r="BH19" s="446"/>
      <c r="BI19" s="446"/>
      <c r="BJ19" s="446"/>
      <c r="BK19" s="446"/>
      <c r="BL19" s="446"/>
      <c r="BM19" s="447"/>
      <c r="BN19" s="465">
        <v>3755345</v>
      </c>
      <c r="BO19" s="466"/>
      <c r="BP19" s="466"/>
      <c r="BQ19" s="466"/>
      <c r="BR19" s="466"/>
      <c r="BS19" s="466"/>
      <c r="BT19" s="466"/>
      <c r="BU19" s="467"/>
      <c r="BV19" s="465">
        <v>3901750</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x14ac:dyDescent="0.2">
      <c r="A20" s="186"/>
      <c r="B20" s="527" t="s">
        <v>161</v>
      </c>
      <c r="C20" s="528"/>
      <c r="D20" s="528"/>
      <c r="E20" s="529"/>
      <c r="F20" s="529"/>
      <c r="G20" s="529"/>
      <c r="H20" s="529"/>
      <c r="I20" s="529"/>
      <c r="J20" s="529"/>
      <c r="K20" s="529"/>
      <c r="L20" s="535">
        <v>3752</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x14ac:dyDescent="0.15">
      <c r="A21" s="186"/>
      <c r="B21" s="524" t="s">
        <v>162</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x14ac:dyDescent="0.2">
      <c r="A22" s="186"/>
      <c r="B22" s="494" t="s">
        <v>163</v>
      </c>
      <c r="C22" s="495"/>
      <c r="D22" s="496"/>
      <c r="E22" s="503" t="s">
        <v>1</v>
      </c>
      <c r="F22" s="478"/>
      <c r="G22" s="478"/>
      <c r="H22" s="478"/>
      <c r="I22" s="478"/>
      <c r="J22" s="478"/>
      <c r="K22" s="479"/>
      <c r="L22" s="503" t="s">
        <v>164</v>
      </c>
      <c r="M22" s="478"/>
      <c r="N22" s="478"/>
      <c r="O22" s="478"/>
      <c r="P22" s="479"/>
      <c r="Q22" s="488" t="s">
        <v>165</v>
      </c>
      <c r="R22" s="489"/>
      <c r="S22" s="489"/>
      <c r="T22" s="489"/>
      <c r="U22" s="489"/>
      <c r="V22" s="504"/>
      <c r="W22" s="506" t="s">
        <v>166</v>
      </c>
      <c r="X22" s="495"/>
      <c r="Y22" s="496"/>
      <c r="Z22" s="503" t="s">
        <v>1</v>
      </c>
      <c r="AA22" s="478"/>
      <c r="AB22" s="478"/>
      <c r="AC22" s="478"/>
      <c r="AD22" s="478"/>
      <c r="AE22" s="478"/>
      <c r="AF22" s="478"/>
      <c r="AG22" s="479"/>
      <c r="AH22" s="477" t="s">
        <v>167</v>
      </c>
      <c r="AI22" s="478"/>
      <c r="AJ22" s="478"/>
      <c r="AK22" s="478"/>
      <c r="AL22" s="479"/>
      <c r="AM22" s="477" t="s">
        <v>168</v>
      </c>
      <c r="AN22" s="483"/>
      <c r="AO22" s="483"/>
      <c r="AP22" s="483"/>
      <c r="AQ22" s="483"/>
      <c r="AR22" s="484"/>
      <c r="AS22" s="488" t="s">
        <v>165</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x14ac:dyDescent="0.15">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169</v>
      </c>
      <c r="AZ23" s="458"/>
      <c r="BA23" s="458"/>
      <c r="BB23" s="458"/>
      <c r="BC23" s="458"/>
      <c r="BD23" s="458"/>
      <c r="BE23" s="458"/>
      <c r="BF23" s="458"/>
      <c r="BG23" s="458"/>
      <c r="BH23" s="458"/>
      <c r="BI23" s="458"/>
      <c r="BJ23" s="458"/>
      <c r="BK23" s="458"/>
      <c r="BL23" s="458"/>
      <c r="BM23" s="459"/>
      <c r="BN23" s="465">
        <v>5559238</v>
      </c>
      <c r="BO23" s="466"/>
      <c r="BP23" s="466"/>
      <c r="BQ23" s="466"/>
      <c r="BR23" s="466"/>
      <c r="BS23" s="466"/>
      <c r="BT23" s="466"/>
      <c r="BU23" s="467"/>
      <c r="BV23" s="465">
        <v>5809546</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x14ac:dyDescent="0.2">
      <c r="A24" s="186"/>
      <c r="B24" s="497"/>
      <c r="C24" s="498"/>
      <c r="D24" s="499"/>
      <c r="E24" s="438" t="s">
        <v>170</v>
      </c>
      <c r="F24" s="439"/>
      <c r="G24" s="439"/>
      <c r="H24" s="439"/>
      <c r="I24" s="439"/>
      <c r="J24" s="439"/>
      <c r="K24" s="440"/>
      <c r="L24" s="441">
        <v>1</v>
      </c>
      <c r="M24" s="442"/>
      <c r="N24" s="442"/>
      <c r="O24" s="442"/>
      <c r="P24" s="443"/>
      <c r="Q24" s="441">
        <v>6970</v>
      </c>
      <c r="R24" s="442"/>
      <c r="S24" s="442"/>
      <c r="T24" s="442"/>
      <c r="U24" s="442"/>
      <c r="V24" s="443"/>
      <c r="W24" s="507"/>
      <c r="X24" s="498"/>
      <c r="Y24" s="499"/>
      <c r="Z24" s="438" t="s">
        <v>171</v>
      </c>
      <c r="AA24" s="439"/>
      <c r="AB24" s="439"/>
      <c r="AC24" s="439"/>
      <c r="AD24" s="439"/>
      <c r="AE24" s="439"/>
      <c r="AF24" s="439"/>
      <c r="AG24" s="440"/>
      <c r="AH24" s="441">
        <v>84</v>
      </c>
      <c r="AI24" s="442"/>
      <c r="AJ24" s="442"/>
      <c r="AK24" s="442"/>
      <c r="AL24" s="443"/>
      <c r="AM24" s="441">
        <v>250068</v>
      </c>
      <c r="AN24" s="442"/>
      <c r="AO24" s="442"/>
      <c r="AP24" s="442"/>
      <c r="AQ24" s="442"/>
      <c r="AR24" s="443"/>
      <c r="AS24" s="441">
        <v>2977</v>
      </c>
      <c r="AT24" s="442"/>
      <c r="AU24" s="442"/>
      <c r="AV24" s="442"/>
      <c r="AW24" s="442"/>
      <c r="AX24" s="444"/>
      <c r="AY24" s="432" t="s">
        <v>172</v>
      </c>
      <c r="AZ24" s="433"/>
      <c r="BA24" s="433"/>
      <c r="BB24" s="433"/>
      <c r="BC24" s="433"/>
      <c r="BD24" s="433"/>
      <c r="BE24" s="433"/>
      <c r="BF24" s="433"/>
      <c r="BG24" s="433"/>
      <c r="BH24" s="433"/>
      <c r="BI24" s="433"/>
      <c r="BJ24" s="433"/>
      <c r="BK24" s="433"/>
      <c r="BL24" s="433"/>
      <c r="BM24" s="434"/>
      <c r="BN24" s="465">
        <v>3880917</v>
      </c>
      <c r="BO24" s="466"/>
      <c r="BP24" s="466"/>
      <c r="BQ24" s="466"/>
      <c r="BR24" s="466"/>
      <c r="BS24" s="466"/>
      <c r="BT24" s="466"/>
      <c r="BU24" s="467"/>
      <c r="BV24" s="465">
        <v>4083401</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x14ac:dyDescent="0.15">
      <c r="A25" s="186"/>
      <c r="B25" s="497"/>
      <c r="C25" s="498"/>
      <c r="D25" s="499"/>
      <c r="E25" s="438" t="s">
        <v>173</v>
      </c>
      <c r="F25" s="439"/>
      <c r="G25" s="439"/>
      <c r="H25" s="439"/>
      <c r="I25" s="439"/>
      <c r="J25" s="439"/>
      <c r="K25" s="440"/>
      <c r="L25" s="441">
        <v>1</v>
      </c>
      <c r="M25" s="442"/>
      <c r="N25" s="442"/>
      <c r="O25" s="442"/>
      <c r="P25" s="443"/>
      <c r="Q25" s="441">
        <v>5490</v>
      </c>
      <c r="R25" s="442"/>
      <c r="S25" s="442"/>
      <c r="T25" s="442"/>
      <c r="U25" s="442"/>
      <c r="V25" s="443"/>
      <c r="W25" s="507"/>
      <c r="X25" s="498"/>
      <c r="Y25" s="499"/>
      <c r="Z25" s="438" t="s">
        <v>174</v>
      </c>
      <c r="AA25" s="439"/>
      <c r="AB25" s="439"/>
      <c r="AC25" s="439"/>
      <c r="AD25" s="439"/>
      <c r="AE25" s="439"/>
      <c r="AF25" s="439"/>
      <c r="AG25" s="440"/>
      <c r="AH25" s="441" t="s">
        <v>175</v>
      </c>
      <c r="AI25" s="442"/>
      <c r="AJ25" s="442"/>
      <c r="AK25" s="442"/>
      <c r="AL25" s="443"/>
      <c r="AM25" s="441" t="s">
        <v>176</v>
      </c>
      <c r="AN25" s="442"/>
      <c r="AO25" s="442"/>
      <c r="AP25" s="442"/>
      <c r="AQ25" s="442"/>
      <c r="AR25" s="443"/>
      <c r="AS25" s="441" t="s">
        <v>177</v>
      </c>
      <c r="AT25" s="442"/>
      <c r="AU25" s="442"/>
      <c r="AV25" s="442"/>
      <c r="AW25" s="442"/>
      <c r="AX25" s="444"/>
      <c r="AY25" s="457" t="s">
        <v>178</v>
      </c>
      <c r="AZ25" s="458"/>
      <c r="BA25" s="458"/>
      <c r="BB25" s="458"/>
      <c r="BC25" s="458"/>
      <c r="BD25" s="458"/>
      <c r="BE25" s="458"/>
      <c r="BF25" s="458"/>
      <c r="BG25" s="458"/>
      <c r="BH25" s="458"/>
      <c r="BI25" s="458"/>
      <c r="BJ25" s="458"/>
      <c r="BK25" s="458"/>
      <c r="BL25" s="458"/>
      <c r="BM25" s="459"/>
      <c r="BN25" s="460">
        <v>459889</v>
      </c>
      <c r="BO25" s="461"/>
      <c r="BP25" s="461"/>
      <c r="BQ25" s="461"/>
      <c r="BR25" s="461"/>
      <c r="BS25" s="461"/>
      <c r="BT25" s="461"/>
      <c r="BU25" s="462"/>
      <c r="BV25" s="460">
        <v>219852</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x14ac:dyDescent="0.15">
      <c r="A26" s="186"/>
      <c r="B26" s="497"/>
      <c r="C26" s="498"/>
      <c r="D26" s="499"/>
      <c r="E26" s="438" t="s">
        <v>179</v>
      </c>
      <c r="F26" s="439"/>
      <c r="G26" s="439"/>
      <c r="H26" s="439"/>
      <c r="I26" s="439"/>
      <c r="J26" s="439"/>
      <c r="K26" s="440"/>
      <c r="L26" s="441">
        <v>1</v>
      </c>
      <c r="M26" s="442"/>
      <c r="N26" s="442"/>
      <c r="O26" s="442"/>
      <c r="P26" s="443"/>
      <c r="Q26" s="441">
        <v>5020</v>
      </c>
      <c r="R26" s="442"/>
      <c r="S26" s="442"/>
      <c r="T26" s="442"/>
      <c r="U26" s="442"/>
      <c r="V26" s="443"/>
      <c r="W26" s="507"/>
      <c r="X26" s="498"/>
      <c r="Y26" s="499"/>
      <c r="Z26" s="438" t="s">
        <v>180</v>
      </c>
      <c r="AA26" s="520"/>
      <c r="AB26" s="520"/>
      <c r="AC26" s="520"/>
      <c r="AD26" s="520"/>
      <c r="AE26" s="520"/>
      <c r="AF26" s="520"/>
      <c r="AG26" s="521"/>
      <c r="AH26" s="441" t="s">
        <v>181</v>
      </c>
      <c r="AI26" s="442"/>
      <c r="AJ26" s="442"/>
      <c r="AK26" s="442"/>
      <c r="AL26" s="443"/>
      <c r="AM26" s="441" t="s">
        <v>182</v>
      </c>
      <c r="AN26" s="442"/>
      <c r="AO26" s="442"/>
      <c r="AP26" s="442"/>
      <c r="AQ26" s="442"/>
      <c r="AR26" s="443"/>
      <c r="AS26" s="441" t="s">
        <v>176</v>
      </c>
      <c r="AT26" s="442"/>
      <c r="AU26" s="442"/>
      <c r="AV26" s="442"/>
      <c r="AW26" s="442"/>
      <c r="AX26" s="444"/>
      <c r="AY26" s="474" t="s">
        <v>183</v>
      </c>
      <c r="AZ26" s="475"/>
      <c r="BA26" s="475"/>
      <c r="BB26" s="475"/>
      <c r="BC26" s="475"/>
      <c r="BD26" s="475"/>
      <c r="BE26" s="475"/>
      <c r="BF26" s="475"/>
      <c r="BG26" s="475"/>
      <c r="BH26" s="475"/>
      <c r="BI26" s="475"/>
      <c r="BJ26" s="475"/>
      <c r="BK26" s="475"/>
      <c r="BL26" s="475"/>
      <c r="BM26" s="476"/>
      <c r="BN26" s="465" t="s">
        <v>177</v>
      </c>
      <c r="BO26" s="466"/>
      <c r="BP26" s="466"/>
      <c r="BQ26" s="466"/>
      <c r="BR26" s="466"/>
      <c r="BS26" s="466"/>
      <c r="BT26" s="466"/>
      <c r="BU26" s="467"/>
      <c r="BV26" s="465" t="s">
        <v>175</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x14ac:dyDescent="0.2">
      <c r="A27" s="186"/>
      <c r="B27" s="497"/>
      <c r="C27" s="498"/>
      <c r="D27" s="499"/>
      <c r="E27" s="438" t="s">
        <v>184</v>
      </c>
      <c r="F27" s="439"/>
      <c r="G27" s="439"/>
      <c r="H27" s="439"/>
      <c r="I27" s="439"/>
      <c r="J27" s="439"/>
      <c r="K27" s="440"/>
      <c r="L27" s="441">
        <v>1</v>
      </c>
      <c r="M27" s="442"/>
      <c r="N27" s="442"/>
      <c r="O27" s="442"/>
      <c r="P27" s="443"/>
      <c r="Q27" s="441">
        <v>2330</v>
      </c>
      <c r="R27" s="442"/>
      <c r="S27" s="442"/>
      <c r="T27" s="442"/>
      <c r="U27" s="442"/>
      <c r="V27" s="443"/>
      <c r="W27" s="507"/>
      <c r="X27" s="498"/>
      <c r="Y27" s="499"/>
      <c r="Z27" s="438" t="s">
        <v>185</v>
      </c>
      <c r="AA27" s="439"/>
      <c r="AB27" s="439"/>
      <c r="AC27" s="439"/>
      <c r="AD27" s="439"/>
      <c r="AE27" s="439"/>
      <c r="AF27" s="439"/>
      <c r="AG27" s="440"/>
      <c r="AH27" s="441">
        <v>2</v>
      </c>
      <c r="AI27" s="442"/>
      <c r="AJ27" s="442"/>
      <c r="AK27" s="442"/>
      <c r="AL27" s="443"/>
      <c r="AM27" s="441" t="s">
        <v>186</v>
      </c>
      <c r="AN27" s="442"/>
      <c r="AO27" s="442"/>
      <c r="AP27" s="442"/>
      <c r="AQ27" s="442"/>
      <c r="AR27" s="443"/>
      <c r="AS27" s="441" t="s">
        <v>187</v>
      </c>
      <c r="AT27" s="442"/>
      <c r="AU27" s="442"/>
      <c r="AV27" s="442"/>
      <c r="AW27" s="442"/>
      <c r="AX27" s="444"/>
      <c r="AY27" s="471" t="s">
        <v>188</v>
      </c>
      <c r="AZ27" s="472"/>
      <c r="BA27" s="472"/>
      <c r="BB27" s="472"/>
      <c r="BC27" s="472"/>
      <c r="BD27" s="472"/>
      <c r="BE27" s="472"/>
      <c r="BF27" s="472"/>
      <c r="BG27" s="472"/>
      <c r="BH27" s="472"/>
      <c r="BI27" s="472"/>
      <c r="BJ27" s="472"/>
      <c r="BK27" s="472"/>
      <c r="BL27" s="472"/>
      <c r="BM27" s="473"/>
      <c r="BN27" s="468" t="s">
        <v>177</v>
      </c>
      <c r="BO27" s="469"/>
      <c r="BP27" s="469"/>
      <c r="BQ27" s="469"/>
      <c r="BR27" s="469"/>
      <c r="BS27" s="469"/>
      <c r="BT27" s="469"/>
      <c r="BU27" s="470"/>
      <c r="BV27" s="468">
        <v>49790</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x14ac:dyDescent="0.15">
      <c r="A28" s="186"/>
      <c r="B28" s="497"/>
      <c r="C28" s="498"/>
      <c r="D28" s="499"/>
      <c r="E28" s="438" t="s">
        <v>189</v>
      </c>
      <c r="F28" s="439"/>
      <c r="G28" s="439"/>
      <c r="H28" s="439"/>
      <c r="I28" s="439"/>
      <c r="J28" s="439"/>
      <c r="K28" s="440"/>
      <c r="L28" s="441">
        <v>1</v>
      </c>
      <c r="M28" s="442"/>
      <c r="N28" s="442"/>
      <c r="O28" s="442"/>
      <c r="P28" s="443"/>
      <c r="Q28" s="441">
        <v>1950</v>
      </c>
      <c r="R28" s="442"/>
      <c r="S28" s="442"/>
      <c r="T28" s="442"/>
      <c r="U28" s="442"/>
      <c r="V28" s="443"/>
      <c r="W28" s="507"/>
      <c r="X28" s="498"/>
      <c r="Y28" s="499"/>
      <c r="Z28" s="438" t="s">
        <v>190</v>
      </c>
      <c r="AA28" s="439"/>
      <c r="AB28" s="439"/>
      <c r="AC28" s="439"/>
      <c r="AD28" s="439"/>
      <c r="AE28" s="439"/>
      <c r="AF28" s="439"/>
      <c r="AG28" s="440"/>
      <c r="AH28" s="441" t="s">
        <v>177</v>
      </c>
      <c r="AI28" s="442"/>
      <c r="AJ28" s="442"/>
      <c r="AK28" s="442"/>
      <c r="AL28" s="443"/>
      <c r="AM28" s="441" t="s">
        <v>138</v>
      </c>
      <c r="AN28" s="442"/>
      <c r="AO28" s="442"/>
      <c r="AP28" s="442"/>
      <c r="AQ28" s="442"/>
      <c r="AR28" s="443"/>
      <c r="AS28" s="441" t="s">
        <v>176</v>
      </c>
      <c r="AT28" s="442"/>
      <c r="AU28" s="442"/>
      <c r="AV28" s="442"/>
      <c r="AW28" s="442"/>
      <c r="AX28" s="444"/>
      <c r="AY28" s="448" t="s">
        <v>191</v>
      </c>
      <c r="AZ28" s="449"/>
      <c r="BA28" s="449"/>
      <c r="BB28" s="450"/>
      <c r="BC28" s="457" t="s">
        <v>47</v>
      </c>
      <c r="BD28" s="458"/>
      <c r="BE28" s="458"/>
      <c r="BF28" s="458"/>
      <c r="BG28" s="458"/>
      <c r="BH28" s="458"/>
      <c r="BI28" s="458"/>
      <c r="BJ28" s="458"/>
      <c r="BK28" s="458"/>
      <c r="BL28" s="458"/>
      <c r="BM28" s="459"/>
      <c r="BN28" s="460">
        <v>2512806</v>
      </c>
      <c r="BO28" s="461"/>
      <c r="BP28" s="461"/>
      <c r="BQ28" s="461"/>
      <c r="BR28" s="461"/>
      <c r="BS28" s="461"/>
      <c r="BT28" s="461"/>
      <c r="BU28" s="462"/>
      <c r="BV28" s="460">
        <v>2424100</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x14ac:dyDescent="0.15">
      <c r="A29" s="186"/>
      <c r="B29" s="497"/>
      <c r="C29" s="498"/>
      <c r="D29" s="499"/>
      <c r="E29" s="438" t="s">
        <v>192</v>
      </c>
      <c r="F29" s="439"/>
      <c r="G29" s="439"/>
      <c r="H29" s="439"/>
      <c r="I29" s="439"/>
      <c r="J29" s="439"/>
      <c r="K29" s="440"/>
      <c r="L29" s="441">
        <v>10</v>
      </c>
      <c r="M29" s="442"/>
      <c r="N29" s="442"/>
      <c r="O29" s="442"/>
      <c r="P29" s="443"/>
      <c r="Q29" s="441">
        <v>1760</v>
      </c>
      <c r="R29" s="442"/>
      <c r="S29" s="442"/>
      <c r="T29" s="442"/>
      <c r="U29" s="442"/>
      <c r="V29" s="443"/>
      <c r="W29" s="508"/>
      <c r="X29" s="509"/>
      <c r="Y29" s="510"/>
      <c r="Z29" s="438" t="s">
        <v>193</v>
      </c>
      <c r="AA29" s="439"/>
      <c r="AB29" s="439"/>
      <c r="AC29" s="439"/>
      <c r="AD29" s="439"/>
      <c r="AE29" s="439"/>
      <c r="AF29" s="439"/>
      <c r="AG29" s="440"/>
      <c r="AH29" s="441">
        <v>86</v>
      </c>
      <c r="AI29" s="442"/>
      <c r="AJ29" s="442"/>
      <c r="AK29" s="442"/>
      <c r="AL29" s="443"/>
      <c r="AM29" s="441">
        <v>257440</v>
      </c>
      <c r="AN29" s="442"/>
      <c r="AO29" s="442"/>
      <c r="AP29" s="442"/>
      <c r="AQ29" s="442"/>
      <c r="AR29" s="443"/>
      <c r="AS29" s="441">
        <v>2993</v>
      </c>
      <c r="AT29" s="442"/>
      <c r="AU29" s="442"/>
      <c r="AV29" s="442"/>
      <c r="AW29" s="442"/>
      <c r="AX29" s="444"/>
      <c r="AY29" s="451"/>
      <c r="AZ29" s="452"/>
      <c r="BA29" s="452"/>
      <c r="BB29" s="453"/>
      <c r="BC29" s="445" t="s">
        <v>194</v>
      </c>
      <c r="BD29" s="446"/>
      <c r="BE29" s="446"/>
      <c r="BF29" s="446"/>
      <c r="BG29" s="446"/>
      <c r="BH29" s="446"/>
      <c r="BI29" s="446"/>
      <c r="BJ29" s="446"/>
      <c r="BK29" s="446"/>
      <c r="BL29" s="446"/>
      <c r="BM29" s="447"/>
      <c r="BN29" s="465">
        <v>2146</v>
      </c>
      <c r="BO29" s="466"/>
      <c r="BP29" s="466"/>
      <c r="BQ29" s="466"/>
      <c r="BR29" s="466"/>
      <c r="BS29" s="466"/>
      <c r="BT29" s="466"/>
      <c r="BU29" s="467"/>
      <c r="BV29" s="465">
        <v>52141</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x14ac:dyDescent="0.2">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195</v>
      </c>
      <c r="X30" s="518"/>
      <c r="Y30" s="518"/>
      <c r="Z30" s="518"/>
      <c r="AA30" s="518"/>
      <c r="AB30" s="518"/>
      <c r="AC30" s="518"/>
      <c r="AD30" s="518"/>
      <c r="AE30" s="518"/>
      <c r="AF30" s="518"/>
      <c r="AG30" s="519"/>
      <c r="AH30" s="429">
        <v>95.8</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201772</v>
      </c>
      <c r="BO30" s="469"/>
      <c r="BP30" s="469"/>
      <c r="BQ30" s="469"/>
      <c r="BR30" s="469"/>
      <c r="BS30" s="469"/>
      <c r="BT30" s="469"/>
      <c r="BU30" s="470"/>
      <c r="BV30" s="468">
        <v>303448</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196</v>
      </c>
      <c r="D32" s="213"/>
      <c r="E32" s="213"/>
      <c r="F32" s="210"/>
      <c r="G32" s="210"/>
      <c r="H32" s="210"/>
      <c r="I32" s="210"/>
      <c r="J32" s="210"/>
      <c r="K32" s="210"/>
      <c r="L32" s="210"/>
      <c r="M32" s="210"/>
      <c r="N32" s="210"/>
      <c r="O32" s="210"/>
      <c r="P32" s="210"/>
      <c r="Q32" s="210"/>
      <c r="R32" s="210"/>
      <c r="S32" s="210"/>
      <c r="T32" s="210"/>
      <c r="U32" s="210" t="s">
        <v>197</v>
      </c>
      <c r="V32" s="210"/>
      <c r="W32" s="210"/>
      <c r="X32" s="210"/>
      <c r="Y32" s="210"/>
      <c r="Z32" s="210"/>
      <c r="AA32" s="210"/>
      <c r="AB32" s="210"/>
      <c r="AC32" s="210"/>
      <c r="AD32" s="210"/>
      <c r="AE32" s="210"/>
      <c r="AF32" s="210"/>
      <c r="AG32" s="210"/>
      <c r="AH32" s="210"/>
      <c r="AI32" s="210"/>
      <c r="AJ32" s="210"/>
      <c r="AK32" s="210"/>
      <c r="AL32" s="210"/>
      <c r="AM32" s="214" t="s">
        <v>198</v>
      </c>
      <c r="AN32" s="210"/>
      <c r="AO32" s="210"/>
      <c r="AP32" s="210"/>
      <c r="AQ32" s="210"/>
      <c r="AR32" s="210"/>
      <c r="AS32" s="214"/>
      <c r="AT32" s="214"/>
      <c r="AU32" s="214"/>
      <c r="AV32" s="214"/>
      <c r="AW32" s="214"/>
      <c r="AX32" s="214"/>
      <c r="AY32" s="214"/>
      <c r="AZ32" s="214"/>
      <c r="BA32" s="214"/>
      <c r="BB32" s="210"/>
      <c r="BC32" s="214"/>
      <c r="BD32" s="210"/>
      <c r="BE32" s="214" t="s">
        <v>199</v>
      </c>
      <c r="BF32" s="210"/>
      <c r="BG32" s="210"/>
      <c r="BH32" s="210"/>
      <c r="BI32" s="210"/>
      <c r="BJ32" s="214"/>
      <c r="BK32" s="214"/>
      <c r="BL32" s="214"/>
      <c r="BM32" s="214"/>
      <c r="BN32" s="214"/>
      <c r="BO32" s="214"/>
      <c r="BP32" s="214"/>
      <c r="BQ32" s="214"/>
      <c r="BR32" s="210"/>
      <c r="BS32" s="210"/>
      <c r="BT32" s="210"/>
      <c r="BU32" s="210"/>
      <c r="BV32" s="210"/>
      <c r="BW32" s="210" t="s">
        <v>200</v>
      </c>
      <c r="BX32" s="210"/>
      <c r="BY32" s="210"/>
      <c r="BZ32" s="210"/>
      <c r="CA32" s="210"/>
      <c r="CB32" s="214"/>
      <c r="CC32" s="214"/>
      <c r="CD32" s="214"/>
      <c r="CE32" s="214"/>
      <c r="CF32" s="214"/>
      <c r="CG32" s="214"/>
      <c r="CH32" s="214"/>
      <c r="CI32" s="214"/>
      <c r="CJ32" s="214"/>
      <c r="CK32" s="214"/>
      <c r="CL32" s="214"/>
      <c r="CM32" s="214"/>
      <c r="CN32" s="214"/>
      <c r="CO32" s="214" t="s">
        <v>201</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28" t="s">
        <v>202</v>
      </c>
      <c r="D33" s="428"/>
      <c r="E33" s="427" t="s">
        <v>203</v>
      </c>
      <c r="F33" s="427"/>
      <c r="G33" s="427"/>
      <c r="H33" s="427"/>
      <c r="I33" s="427"/>
      <c r="J33" s="427"/>
      <c r="K33" s="427"/>
      <c r="L33" s="427"/>
      <c r="M33" s="427"/>
      <c r="N33" s="427"/>
      <c r="O33" s="427"/>
      <c r="P33" s="427"/>
      <c r="Q33" s="427"/>
      <c r="R33" s="427"/>
      <c r="S33" s="427"/>
      <c r="T33" s="215"/>
      <c r="U33" s="428" t="s">
        <v>204</v>
      </c>
      <c r="V33" s="428"/>
      <c r="W33" s="427" t="s">
        <v>205</v>
      </c>
      <c r="X33" s="427"/>
      <c r="Y33" s="427"/>
      <c r="Z33" s="427"/>
      <c r="AA33" s="427"/>
      <c r="AB33" s="427"/>
      <c r="AC33" s="427"/>
      <c r="AD33" s="427"/>
      <c r="AE33" s="427"/>
      <c r="AF33" s="427"/>
      <c r="AG33" s="427"/>
      <c r="AH33" s="427"/>
      <c r="AI33" s="427"/>
      <c r="AJ33" s="427"/>
      <c r="AK33" s="427"/>
      <c r="AL33" s="215"/>
      <c r="AM33" s="428" t="s">
        <v>206</v>
      </c>
      <c r="AN33" s="428"/>
      <c r="AO33" s="427" t="s">
        <v>203</v>
      </c>
      <c r="AP33" s="427"/>
      <c r="AQ33" s="427"/>
      <c r="AR33" s="427"/>
      <c r="AS33" s="427"/>
      <c r="AT33" s="427"/>
      <c r="AU33" s="427"/>
      <c r="AV33" s="427"/>
      <c r="AW33" s="427"/>
      <c r="AX33" s="427"/>
      <c r="AY33" s="427"/>
      <c r="AZ33" s="427"/>
      <c r="BA33" s="427"/>
      <c r="BB33" s="427"/>
      <c r="BC33" s="427"/>
      <c r="BD33" s="216"/>
      <c r="BE33" s="427" t="s">
        <v>207</v>
      </c>
      <c r="BF33" s="427"/>
      <c r="BG33" s="427" t="s">
        <v>208</v>
      </c>
      <c r="BH33" s="427"/>
      <c r="BI33" s="427"/>
      <c r="BJ33" s="427"/>
      <c r="BK33" s="427"/>
      <c r="BL33" s="427"/>
      <c r="BM33" s="427"/>
      <c r="BN33" s="427"/>
      <c r="BO33" s="427"/>
      <c r="BP33" s="427"/>
      <c r="BQ33" s="427"/>
      <c r="BR33" s="427"/>
      <c r="BS33" s="427"/>
      <c r="BT33" s="427"/>
      <c r="BU33" s="427"/>
      <c r="BV33" s="216"/>
      <c r="BW33" s="428" t="s">
        <v>207</v>
      </c>
      <c r="BX33" s="428"/>
      <c r="BY33" s="427" t="s">
        <v>209</v>
      </c>
      <c r="BZ33" s="427"/>
      <c r="CA33" s="427"/>
      <c r="CB33" s="427"/>
      <c r="CC33" s="427"/>
      <c r="CD33" s="427"/>
      <c r="CE33" s="427"/>
      <c r="CF33" s="427"/>
      <c r="CG33" s="427"/>
      <c r="CH33" s="427"/>
      <c r="CI33" s="427"/>
      <c r="CJ33" s="427"/>
      <c r="CK33" s="427"/>
      <c r="CL33" s="427"/>
      <c r="CM33" s="427"/>
      <c r="CN33" s="215"/>
      <c r="CO33" s="428" t="s">
        <v>204</v>
      </c>
      <c r="CP33" s="428"/>
      <c r="CQ33" s="427" t="s">
        <v>210</v>
      </c>
      <c r="CR33" s="427"/>
      <c r="CS33" s="427"/>
      <c r="CT33" s="427"/>
      <c r="CU33" s="427"/>
      <c r="CV33" s="427"/>
      <c r="CW33" s="427"/>
      <c r="CX33" s="427"/>
      <c r="CY33" s="427"/>
      <c r="CZ33" s="427"/>
      <c r="DA33" s="427"/>
      <c r="DB33" s="427"/>
      <c r="DC33" s="427"/>
      <c r="DD33" s="427"/>
      <c r="DE33" s="427"/>
      <c r="DF33" s="215"/>
      <c r="DG33" s="426" t="s">
        <v>211</v>
      </c>
      <c r="DH33" s="426"/>
      <c r="DI33" s="217"/>
      <c r="DJ33" s="185"/>
      <c r="DK33" s="185"/>
      <c r="DL33" s="185"/>
      <c r="DM33" s="185"/>
      <c r="DN33" s="185"/>
      <c r="DO33" s="185"/>
    </row>
    <row r="34" spans="1:119" ht="32.25" customHeight="1" x14ac:dyDescent="0.15">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国民健康保険事業会計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IF('各会計、関係団体の財政状況及び健全化判断比率'!B33="","",'各会計、関係団体の財政状況及び健全化判断比率'!B33)</f>
        <v>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11</v>
      </c>
      <c r="BX34" s="424"/>
      <c r="BY34" s="423" t="str">
        <f>IF('各会計、関係団体の財政状況及び健全化判断比率'!B68="","",'各会計、関係団体の財政状況及び健全化判断比率'!B68)</f>
        <v>檜山広域行政組合</v>
      </c>
      <c r="BZ34" s="423"/>
      <c r="CA34" s="423"/>
      <c r="CB34" s="423"/>
      <c r="CC34" s="423"/>
      <c r="CD34" s="423"/>
      <c r="CE34" s="423"/>
      <c r="CF34" s="423"/>
      <c r="CG34" s="423"/>
      <c r="CH34" s="423"/>
      <c r="CI34" s="423"/>
      <c r="CJ34" s="423"/>
      <c r="CK34" s="423"/>
      <c r="CL34" s="423"/>
      <c r="CM34" s="423"/>
      <c r="CN34" s="213"/>
      <c r="CO34" s="424">
        <f>IF(CQ34="","",MAX(C34:D43,U34:V43,AM34:AN43,BE34:BF43,BW34:BX43)+1)</f>
        <v>15</v>
      </c>
      <c r="CP34" s="424"/>
      <c r="CQ34" s="423" t="str">
        <f>IF('各会計、関係団体の財政状況及び健全化判断比率'!BS7="","",'各会計、関係団体の財政状況及び健全化判断比率'!BS7)</f>
        <v>江差町土地開発公社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〇</v>
      </c>
      <c r="DH34" s="425"/>
      <c r="DI34" s="217"/>
      <c r="DJ34" s="185"/>
      <c r="DK34" s="185"/>
      <c r="DL34" s="185"/>
      <c r="DM34" s="185"/>
      <c r="DN34" s="185"/>
      <c r="DO34" s="185"/>
    </row>
    <row r="35" spans="1:119" ht="32.25" customHeight="1" x14ac:dyDescent="0.15">
      <c r="A35" s="186"/>
      <c r="B35" s="212"/>
      <c r="C35" s="424">
        <f>IF(E35="","",C34+1)</f>
        <v>2</v>
      </c>
      <c r="D35" s="424"/>
      <c r="E35" s="423" t="str">
        <f>IF('各会計、関係団体の財政状況及び健全化判断比率'!B8="","",'各会計、関係団体の財政状況及び健全化判断比率'!B8)</f>
        <v>奨学金会計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後期高齢者医療事業会計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9</v>
      </c>
      <c r="BF35" s="424"/>
      <c r="BG35" s="423" t="str">
        <f>IF('各会計、関係団体の財政状況及び健全化判断比率'!B34="","",'各会計、関係団体の財政状況及び健全化判断比率'!B34)</f>
        <v>公設地方卸売市場事業特別会計</v>
      </c>
      <c r="BH35" s="423"/>
      <c r="BI35" s="423"/>
      <c r="BJ35" s="423"/>
      <c r="BK35" s="423"/>
      <c r="BL35" s="423"/>
      <c r="BM35" s="423"/>
      <c r="BN35" s="423"/>
      <c r="BO35" s="423"/>
      <c r="BP35" s="423"/>
      <c r="BQ35" s="423"/>
      <c r="BR35" s="423"/>
      <c r="BS35" s="423"/>
      <c r="BT35" s="423"/>
      <c r="BU35" s="423"/>
      <c r="BV35" s="213"/>
      <c r="BW35" s="424">
        <f t="shared" ref="BW35:BW43" si="2">IF(BY35="","",BW34+1)</f>
        <v>12</v>
      </c>
      <c r="BX35" s="424"/>
      <c r="BY35" s="423" t="str">
        <f>IF('各会計、関係団体の財政状況及び健全化判断比率'!B69="","",'各会計、関係団体の財政状況及び健全化判断比率'!B69)</f>
        <v>南部桧山衛生処理組合</v>
      </c>
      <c r="BZ35" s="423"/>
      <c r="CA35" s="423"/>
      <c r="CB35" s="423"/>
      <c r="CC35" s="423"/>
      <c r="CD35" s="423"/>
      <c r="CE35" s="423"/>
      <c r="CF35" s="423"/>
      <c r="CG35" s="423"/>
      <c r="CH35" s="423"/>
      <c r="CI35" s="423"/>
      <c r="CJ35" s="423"/>
      <c r="CK35" s="423"/>
      <c r="CL35" s="423"/>
      <c r="CM35" s="423"/>
      <c r="CN35" s="213"/>
      <c r="CO35" s="424">
        <f t="shared" ref="CO35:CO43" si="3">IF(CQ35="","",CO34+1)</f>
        <v>16</v>
      </c>
      <c r="CP35" s="424"/>
      <c r="CQ35" s="423" t="str">
        <f>IF('各会計、関係団体の財政状況及び健全化判断比率'!BS8="","",'各会計、関係団体の財政状況及び健全化判断比率'!BS8)</f>
        <v>株式会社檜山造船公社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x14ac:dyDescent="0.15">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介護保険事業会計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10</v>
      </c>
      <c r="BF36" s="424"/>
      <c r="BG36" s="423" t="str">
        <f>IF('各会計、関係団体の財政状況及び健全化判断比率'!B35="","",'各会計、関係団体の財政状況及び健全化判断比率'!B35)</f>
        <v>港湾整備事業特別会計</v>
      </c>
      <c r="BH36" s="423"/>
      <c r="BI36" s="423"/>
      <c r="BJ36" s="423"/>
      <c r="BK36" s="423"/>
      <c r="BL36" s="423"/>
      <c r="BM36" s="423"/>
      <c r="BN36" s="423"/>
      <c r="BO36" s="423"/>
      <c r="BP36" s="423"/>
      <c r="BQ36" s="423"/>
      <c r="BR36" s="423"/>
      <c r="BS36" s="423"/>
      <c r="BT36" s="423"/>
      <c r="BU36" s="423"/>
      <c r="BV36" s="213"/>
      <c r="BW36" s="424">
        <f t="shared" si="2"/>
        <v>13</v>
      </c>
      <c r="BX36" s="424"/>
      <c r="BY36" s="423" t="str">
        <f>IF('各会計、関係団体の財政状況及び健全化判断比率'!B70="","",'各会計、関係団体の財政状況及び健全化判断比率'!B70)</f>
        <v>江差町・上ノ国町学校給食組合</v>
      </c>
      <c r="BZ36" s="423"/>
      <c r="CA36" s="423"/>
      <c r="CB36" s="423"/>
      <c r="CC36" s="423"/>
      <c r="CD36" s="423"/>
      <c r="CE36" s="423"/>
      <c r="CF36" s="423"/>
      <c r="CG36" s="423"/>
      <c r="CH36" s="423"/>
      <c r="CI36" s="423"/>
      <c r="CJ36" s="423"/>
      <c r="CK36" s="423"/>
      <c r="CL36" s="423"/>
      <c r="CM36" s="423"/>
      <c r="CN36" s="213"/>
      <c r="CO36" s="424">
        <f t="shared" si="3"/>
        <v>17</v>
      </c>
      <c r="CP36" s="424"/>
      <c r="CQ36" s="423" t="str">
        <f>IF('各会計、関係団体の財政状況及び健全化判断比率'!BS9="","",'各会計、関係団体の財政状況及び健全化判断比率'!BS9)</f>
        <v>江差青果卸売株式会社</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〇</v>
      </c>
      <c r="DH36" s="425"/>
      <c r="DI36" s="217"/>
      <c r="DJ36" s="185"/>
      <c r="DK36" s="185"/>
      <c r="DL36" s="185"/>
      <c r="DM36" s="185"/>
      <c r="DN36" s="185"/>
      <c r="DO36" s="185"/>
    </row>
    <row r="37" spans="1:119" ht="32.25" customHeight="1" x14ac:dyDescent="0.15">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6</v>
      </c>
      <c r="V37" s="424"/>
      <c r="W37" s="423" t="str">
        <f>IF('各会計、関係団体の財政状況及び健全化判断比率'!B31="","",'各会計、関係団体の財政状況及び健全化判断比率'!B31)</f>
        <v>介護サービス事業会計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14</v>
      </c>
      <c r="BX37" s="424"/>
      <c r="BY37" s="423" t="str">
        <f>IF('各会計、関係団体の財政状況及び健全化判断比率'!B71="","",'各会計、関係団体の財政状況及び健全化判断比率'!B71)</f>
        <v>渡島・檜山地方税滞納整理機構</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x14ac:dyDescent="0.15">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t="str">
        <f t="shared" si="2"/>
        <v/>
      </c>
      <c r="BX38" s="424"/>
      <c r="BY38" s="423" t="str">
        <f>IF('各会計、関係団体の財政状況及び健全化判断比率'!B72="","",'各会計、関係団体の財政状況及び健全化判断比率'!B72)</f>
        <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x14ac:dyDescent="0.15">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t="str">
        <f t="shared" si="2"/>
        <v/>
      </c>
      <c r="BX39" s="424"/>
      <c r="BY39" s="423" t="str">
        <f>IF('各会計、関係団体の財政状況及び健全化判断比率'!B73="","",'各会計、関係団体の財政状況及び健全化判断比率'!B73)</f>
        <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x14ac:dyDescent="0.15">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t="str">
        <f t="shared" si="2"/>
        <v/>
      </c>
      <c r="BX40" s="424"/>
      <c r="BY40" s="423" t="str">
        <f>IF('各会計、関係団体の財政状況及び健全化判断比率'!B74="","",'各会計、関係団体の財政状況及び健全化判断比率'!B74)</f>
        <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x14ac:dyDescent="0.15">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x14ac:dyDescent="0.15">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x14ac:dyDescent="0.15">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212</v>
      </c>
      <c r="C46" s="185"/>
      <c r="D46" s="185"/>
      <c r="E46" s="185" t="s">
        <v>213</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214</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215</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216</v>
      </c>
    </row>
    <row r="50" spans="5:5" x14ac:dyDescent="0.15">
      <c r="E50" s="187" t="s">
        <v>217</v>
      </c>
    </row>
    <row r="51" spans="5:5" x14ac:dyDescent="0.15">
      <c r="E51" s="187" t="s">
        <v>218</v>
      </c>
    </row>
    <row r="52" spans="5:5" x14ac:dyDescent="0.15">
      <c r="E52" s="187" t="s">
        <v>219</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8kccqdhcfVLOwJATi+vYxUlNB8lOeqvg0nJZcWlSNRjeVFWXeNuI0wjpmcpL1VZx4rnPbGSwMU2dMoJfG22Bgg==" saltValue="2RZmJM/4aPvaGZoEsx1pJ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220</v>
      </c>
      <c r="DI1" s="794"/>
      <c r="DJ1" s="794"/>
      <c r="DK1" s="794"/>
      <c r="DL1" s="794"/>
      <c r="DM1" s="794"/>
      <c r="DN1" s="795"/>
      <c r="DO1" s="225"/>
      <c r="DP1" s="793" t="s">
        <v>221</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x14ac:dyDescent="0.15">
      <c r="B2" s="226" t="s">
        <v>222</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735" t="s">
        <v>223</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224</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225</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x14ac:dyDescent="0.15">
      <c r="B4" s="735" t="s">
        <v>1</v>
      </c>
      <c r="C4" s="736"/>
      <c r="D4" s="736"/>
      <c r="E4" s="736"/>
      <c r="F4" s="736"/>
      <c r="G4" s="736"/>
      <c r="H4" s="736"/>
      <c r="I4" s="736"/>
      <c r="J4" s="736"/>
      <c r="K4" s="736"/>
      <c r="L4" s="736"/>
      <c r="M4" s="736"/>
      <c r="N4" s="736"/>
      <c r="O4" s="736"/>
      <c r="P4" s="736"/>
      <c r="Q4" s="737"/>
      <c r="R4" s="735" t="s">
        <v>226</v>
      </c>
      <c r="S4" s="736"/>
      <c r="T4" s="736"/>
      <c r="U4" s="736"/>
      <c r="V4" s="736"/>
      <c r="W4" s="736"/>
      <c r="X4" s="736"/>
      <c r="Y4" s="737"/>
      <c r="Z4" s="735" t="s">
        <v>227</v>
      </c>
      <c r="AA4" s="736"/>
      <c r="AB4" s="736"/>
      <c r="AC4" s="737"/>
      <c r="AD4" s="735" t="s">
        <v>228</v>
      </c>
      <c r="AE4" s="736"/>
      <c r="AF4" s="736"/>
      <c r="AG4" s="736"/>
      <c r="AH4" s="736"/>
      <c r="AI4" s="736"/>
      <c r="AJ4" s="736"/>
      <c r="AK4" s="737"/>
      <c r="AL4" s="735" t="s">
        <v>227</v>
      </c>
      <c r="AM4" s="736"/>
      <c r="AN4" s="736"/>
      <c r="AO4" s="737"/>
      <c r="AP4" s="796" t="s">
        <v>229</v>
      </c>
      <c r="AQ4" s="796"/>
      <c r="AR4" s="796"/>
      <c r="AS4" s="796"/>
      <c r="AT4" s="796"/>
      <c r="AU4" s="796"/>
      <c r="AV4" s="796"/>
      <c r="AW4" s="796"/>
      <c r="AX4" s="796"/>
      <c r="AY4" s="796"/>
      <c r="AZ4" s="796"/>
      <c r="BA4" s="796"/>
      <c r="BB4" s="796"/>
      <c r="BC4" s="796"/>
      <c r="BD4" s="796"/>
      <c r="BE4" s="796"/>
      <c r="BF4" s="796"/>
      <c r="BG4" s="796" t="s">
        <v>230</v>
      </c>
      <c r="BH4" s="796"/>
      <c r="BI4" s="796"/>
      <c r="BJ4" s="796"/>
      <c r="BK4" s="796"/>
      <c r="BL4" s="796"/>
      <c r="BM4" s="796"/>
      <c r="BN4" s="796"/>
      <c r="BO4" s="796" t="s">
        <v>227</v>
      </c>
      <c r="BP4" s="796"/>
      <c r="BQ4" s="796"/>
      <c r="BR4" s="796"/>
      <c r="BS4" s="796" t="s">
        <v>231</v>
      </c>
      <c r="BT4" s="796"/>
      <c r="BU4" s="796"/>
      <c r="BV4" s="796"/>
      <c r="BW4" s="796"/>
      <c r="BX4" s="796"/>
      <c r="BY4" s="796"/>
      <c r="BZ4" s="796"/>
      <c r="CA4" s="796"/>
      <c r="CB4" s="796"/>
      <c r="CD4" s="778" t="s">
        <v>232</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x14ac:dyDescent="0.15">
      <c r="B5" s="760" t="s">
        <v>233</v>
      </c>
      <c r="C5" s="761"/>
      <c r="D5" s="761"/>
      <c r="E5" s="761"/>
      <c r="F5" s="761"/>
      <c r="G5" s="761"/>
      <c r="H5" s="761"/>
      <c r="I5" s="761"/>
      <c r="J5" s="761"/>
      <c r="K5" s="761"/>
      <c r="L5" s="761"/>
      <c r="M5" s="761"/>
      <c r="N5" s="761"/>
      <c r="O5" s="761"/>
      <c r="P5" s="761"/>
      <c r="Q5" s="762"/>
      <c r="R5" s="726">
        <v>842529</v>
      </c>
      <c r="S5" s="727"/>
      <c r="T5" s="727"/>
      <c r="U5" s="727"/>
      <c r="V5" s="727"/>
      <c r="W5" s="727"/>
      <c r="X5" s="727"/>
      <c r="Y5" s="773"/>
      <c r="Z5" s="791">
        <v>15.5</v>
      </c>
      <c r="AA5" s="791"/>
      <c r="AB5" s="791"/>
      <c r="AC5" s="791"/>
      <c r="AD5" s="792">
        <v>842529</v>
      </c>
      <c r="AE5" s="792"/>
      <c r="AF5" s="792"/>
      <c r="AG5" s="792"/>
      <c r="AH5" s="792"/>
      <c r="AI5" s="792"/>
      <c r="AJ5" s="792"/>
      <c r="AK5" s="792"/>
      <c r="AL5" s="774">
        <v>26</v>
      </c>
      <c r="AM5" s="743"/>
      <c r="AN5" s="743"/>
      <c r="AO5" s="775"/>
      <c r="AP5" s="760" t="s">
        <v>234</v>
      </c>
      <c r="AQ5" s="761"/>
      <c r="AR5" s="761"/>
      <c r="AS5" s="761"/>
      <c r="AT5" s="761"/>
      <c r="AU5" s="761"/>
      <c r="AV5" s="761"/>
      <c r="AW5" s="761"/>
      <c r="AX5" s="761"/>
      <c r="AY5" s="761"/>
      <c r="AZ5" s="761"/>
      <c r="BA5" s="761"/>
      <c r="BB5" s="761"/>
      <c r="BC5" s="761"/>
      <c r="BD5" s="761"/>
      <c r="BE5" s="761"/>
      <c r="BF5" s="762"/>
      <c r="BG5" s="661">
        <v>842139</v>
      </c>
      <c r="BH5" s="664"/>
      <c r="BI5" s="664"/>
      <c r="BJ5" s="664"/>
      <c r="BK5" s="664"/>
      <c r="BL5" s="664"/>
      <c r="BM5" s="664"/>
      <c r="BN5" s="665"/>
      <c r="BO5" s="723">
        <v>100</v>
      </c>
      <c r="BP5" s="723"/>
      <c r="BQ5" s="723"/>
      <c r="BR5" s="723"/>
      <c r="BS5" s="724">
        <v>15103</v>
      </c>
      <c r="BT5" s="724"/>
      <c r="BU5" s="724"/>
      <c r="BV5" s="724"/>
      <c r="BW5" s="724"/>
      <c r="BX5" s="724"/>
      <c r="BY5" s="724"/>
      <c r="BZ5" s="724"/>
      <c r="CA5" s="724"/>
      <c r="CB5" s="765"/>
      <c r="CD5" s="778" t="s">
        <v>229</v>
      </c>
      <c r="CE5" s="779"/>
      <c r="CF5" s="779"/>
      <c r="CG5" s="779"/>
      <c r="CH5" s="779"/>
      <c r="CI5" s="779"/>
      <c r="CJ5" s="779"/>
      <c r="CK5" s="779"/>
      <c r="CL5" s="779"/>
      <c r="CM5" s="779"/>
      <c r="CN5" s="779"/>
      <c r="CO5" s="779"/>
      <c r="CP5" s="779"/>
      <c r="CQ5" s="780"/>
      <c r="CR5" s="778" t="s">
        <v>235</v>
      </c>
      <c r="CS5" s="779"/>
      <c r="CT5" s="779"/>
      <c r="CU5" s="779"/>
      <c r="CV5" s="779"/>
      <c r="CW5" s="779"/>
      <c r="CX5" s="779"/>
      <c r="CY5" s="780"/>
      <c r="CZ5" s="778" t="s">
        <v>227</v>
      </c>
      <c r="DA5" s="779"/>
      <c r="DB5" s="779"/>
      <c r="DC5" s="780"/>
      <c r="DD5" s="778" t="s">
        <v>236</v>
      </c>
      <c r="DE5" s="779"/>
      <c r="DF5" s="779"/>
      <c r="DG5" s="779"/>
      <c r="DH5" s="779"/>
      <c r="DI5" s="779"/>
      <c r="DJ5" s="779"/>
      <c r="DK5" s="779"/>
      <c r="DL5" s="779"/>
      <c r="DM5" s="779"/>
      <c r="DN5" s="779"/>
      <c r="DO5" s="779"/>
      <c r="DP5" s="780"/>
      <c r="DQ5" s="778" t="s">
        <v>237</v>
      </c>
      <c r="DR5" s="779"/>
      <c r="DS5" s="779"/>
      <c r="DT5" s="779"/>
      <c r="DU5" s="779"/>
      <c r="DV5" s="779"/>
      <c r="DW5" s="779"/>
      <c r="DX5" s="779"/>
      <c r="DY5" s="779"/>
      <c r="DZ5" s="779"/>
      <c r="EA5" s="779"/>
      <c r="EB5" s="779"/>
      <c r="EC5" s="780"/>
    </row>
    <row r="6" spans="2:143" ht="11.25" customHeight="1" x14ac:dyDescent="0.15">
      <c r="B6" s="658" t="s">
        <v>238</v>
      </c>
      <c r="C6" s="659"/>
      <c r="D6" s="659"/>
      <c r="E6" s="659"/>
      <c r="F6" s="659"/>
      <c r="G6" s="659"/>
      <c r="H6" s="659"/>
      <c r="I6" s="659"/>
      <c r="J6" s="659"/>
      <c r="K6" s="659"/>
      <c r="L6" s="659"/>
      <c r="M6" s="659"/>
      <c r="N6" s="659"/>
      <c r="O6" s="659"/>
      <c r="P6" s="659"/>
      <c r="Q6" s="660"/>
      <c r="R6" s="661">
        <v>43160</v>
      </c>
      <c r="S6" s="664"/>
      <c r="T6" s="664"/>
      <c r="U6" s="664"/>
      <c r="V6" s="664"/>
      <c r="W6" s="664"/>
      <c r="X6" s="664"/>
      <c r="Y6" s="665"/>
      <c r="Z6" s="723">
        <v>0.8</v>
      </c>
      <c r="AA6" s="723"/>
      <c r="AB6" s="723"/>
      <c r="AC6" s="723"/>
      <c r="AD6" s="724">
        <v>43160</v>
      </c>
      <c r="AE6" s="724"/>
      <c r="AF6" s="724"/>
      <c r="AG6" s="724"/>
      <c r="AH6" s="724"/>
      <c r="AI6" s="724"/>
      <c r="AJ6" s="724"/>
      <c r="AK6" s="724"/>
      <c r="AL6" s="666">
        <v>1.3</v>
      </c>
      <c r="AM6" s="667"/>
      <c r="AN6" s="667"/>
      <c r="AO6" s="725"/>
      <c r="AP6" s="658" t="s">
        <v>239</v>
      </c>
      <c r="AQ6" s="659"/>
      <c r="AR6" s="659"/>
      <c r="AS6" s="659"/>
      <c r="AT6" s="659"/>
      <c r="AU6" s="659"/>
      <c r="AV6" s="659"/>
      <c r="AW6" s="659"/>
      <c r="AX6" s="659"/>
      <c r="AY6" s="659"/>
      <c r="AZ6" s="659"/>
      <c r="BA6" s="659"/>
      <c r="BB6" s="659"/>
      <c r="BC6" s="659"/>
      <c r="BD6" s="659"/>
      <c r="BE6" s="659"/>
      <c r="BF6" s="660"/>
      <c r="BG6" s="661">
        <v>842139</v>
      </c>
      <c r="BH6" s="664"/>
      <c r="BI6" s="664"/>
      <c r="BJ6" s="664"/>
      <c r="BK6" s="664"/>
      <c r="BL6" s="664"/>
      <c r="BM6" s="664"/>
      <c r="BN6" s="665"/>
      <c r="BO6" s="723">
        <v>100</v>
      </c>
      <c r="BP6" s="723"/>
      <c r="BQ6" s="723"/>
      <c r="BR6" s="723"/>
      <c r="BS6" s="724">
        <v>15103</v>
      </c>
      <c r="BT6" s="724"/>
      <c r="BU6" s="724"/>
      <c r="BV6" s="724"/>
      <c r="BW6" s="724"/>
      <c r="BX6" s="724"/>
      <c r="BY6" s="724"/>
      <c r="BZ6" s="724"/>
      <c r="CA6" s="724"/>
      <c r="CB6" s="765"/>
      <c r="CD6" s="732" t="s">
        <v>240</v>
      </c>
      <c r="CE6" s="733"/>
      <c r="CF6" s="733"/>
      <c r="CG6" s="733"/>
      <c r="CH6" s="733"/>
      <c r="CI6" s="733"/>
      <c r="CJ6" s="733"/>
      <c r="CK6" s="733"/>
      <c r="CL6" s="733"/>
      <c r="CM6" s="733"/>
      <c r="CN6" s="733"/>
      <c r="CO6" s="733"/>
      <c r="CP6" s="733"/>
      <c r="CQ6" s="734"/>
      <c r="CR6" s="661">
        <v>65175</v>
      </c>
      <c r="CS6" s="664"/>
      <c r="CT6" s="664"/>
      <c r="CU6" s="664"/>
      <c r="CV6" s="664"/>
      <c r="CW6" s="664"/>
      <c r="CX6" s="664"/>
      <c r="CY6" s="665"/>
      <c r="CZ6" s="774">
        <v>1.2</v>
      </c>
      <c r="DA6" s="743"/>
      <c r="DB6" s="743"/>
      <c r="DC6" s="777"/>
      <c r="DD6" s="669" t="s">
        <v>177</v>
      </c>
      <c r="DE6" s="664"/>
      <c r="DF6" s="664"/>
      <c r="DG6" s="664"/>
      <c r="DH6" s="664"/>
      <c r="DI6" s="664"/>
      <c r="DJ6" s="664"/>
      <c r="DK6" s="664"/>
      <c r="DL6" s="664"/>
      <c r="DM6" s="664"/>
      <c r="DN6" s="664"/>
      <c r="DO6" s="664"/>
      <c r="DP6" s="665"/>
      <c r="DQ6" s="669">
        <v>65175</v>
      </c>
      <c r="DR6" s="664"/>
      <c r="DS6" s="664"/>
      <c r="DT6" s="664"/>
      <c r="DU6" s="664"/>
      <c r="DV6" s="664"/>
      <c r="DW6" s="664"/>
      <c r="DX6" s="664"/>
      <c r="DY6" s="664"/>
      <c r="DZ6" s="664"/>
      <c r="EA6" s="664"/>
      <c r="EB6" s="664"/>
      <c r="EC6" s="704"/>
    </row>
    <row r="7" spans="2:143" ht="11.25" customHeight="1" x14ac:dyDescent="0.15">
      <c r="B7" s="658" t="s">
        <v>241</v>
      </c>
      <c r="C7" s="659"/>
      <c r="D7" s="659"/>
      <c r="E7" s="659"/>
      <c r="F7" s="659"/>
      <c r="G7" s="659"/>
      <c r="H7" s="659"/>
      <c r="I7" s="659"/>
      <c r="J7" s="659"/>
      <c r="K7" s="659"/>
      <c r="L7" s="659"/>
      <c r="M7" s="659"/>
      <c r="N7" s="659"/>
      <c r="O7" s="659"/>
      <c r="P7" s="659"/>
      <c r="Q7" s="660"/>
      <c r="R7" s="661">
        <v>1284</v>
      </c>
      <c r="S7" s="664"/>
      <c r="T7" s="664"/>
      <c r="U7" s="664"/>
      <c r="V7" s="664"/>
      <c r="W7" s="664"/>
      <c r="X7" s="664"/>
      <c r="Y7" s="665"/>
      <c r="Z7" s="723">
        <v>0</v>
      </c>
      <c r="AA7" s="723"/>
      <c r="AB7" s="723"/>
      <c r="AC7" s="723"/>
      <c r="AD7" s="724">
        <v>1284</v>
      </c>
      <c r="AE7" s="724"/>
      <c r="AF7" s="724"/>
      <c r="AG7" s="724"/>
      <c r="AH7" s="724"/>
      <c r="AI7" s="724"/>
      <c r="AJ7" s="724"/>
      <c r="AK7" s="724"/>
      <c r="AL7" s="666">
        <v>0</v>
      </c>
      <c r="AM7" s="667"/>
      <c r="AN7" s="667"/>
      <c r="AO7" s="725"/>
      <c r="AP7" s="658" t="s">
        <v>242</v>
      </c>
      <c r="AQ7" s="659"/>
      <c r="AR7" s="659"/>
      <c r="AS7" s="659"/>
      <c r="AT7" s="659"/>
      <c r="AU7" s="659"/>
      <c r="AV7" s="659"/>
      <c r="AW7" s="659"/>
      <c r="AX7" s="659"/>
      <c r="AY7" s="659"/>
      <c r="AZ7" s="659"/>
      <c r="BA7" s="659"/>
      <c r="BB7" s="659"/>
      <c r="BC7" s="659"/>
      <c r="BD7" s="659"/>
      <c r="BE7" s="659"/>
      <c r="BF7" s="660"/>
      <c r="BG7" s="661">
        <v>412692</v>
      </c>
      <c r="BH7" s="664"/>
      <c r="BI7" s="664"/>
      <c r="BJ7" s="664"/>
      <c r="BK7" s="664"/>
      <c r="BL7" s="664"/>
      <c r="BM7" s="664"/>
      <c r="BN7" s="665"/>
      <c r="BO7" s="723">
        <v>49</v>
      </c>
      <c r="BP7" s="723"/>
      <c r="BQ7" s="723"/>
      <c r="BR7" s="723"/>
      <c r="BS7" s="724">
        <v>15103</v>
      </c>
      <c r="BT7" s="724"/>
      <c r="BU7" s="724"/>
      <c r="BV7" s="724"/>
      <c r="BW7" s="724"/>
      <c r="BX7" s="724"/>
      <c r="BY7" s="724"/>
      <c r="BZ7" s="724"/>
      <c r="CA7" s="724"/>
      <c r="CB7" s="765"/>
      <c r="CD7" s="705" t="s">
        <v>243</v>
      </c>
      <c r="CE7" s="702"/>
      <c r="CF7" s="702"/>
      <c r="CG7" s="702"/>
      <c r="CH7" s="702"/>
      <c r="CI7" s="702"/>
      <c r="CJ7" s="702"/>
      <c r="CK7" s="702"/>
      <c r="CL7" s="702"/>
      <c r="CM7" s="702"/>
      <c r="CN7" s="702"/>
      <c r="CO7" s="702"/>
      <c r="CP7" s="702"/>
      <c r="CQ7" s="703"/>
      <c r="CR7" s="661">
        <v>720179</v>
      </c>
      <c r="CS7" s="664"/>
      <c r="CT7" s="664"/>
      <c r="CU7" s="664"/>
      <c r="CV7" s="664"/>
      <c r="CW7" s="664"/>
      <c r="CX7" s="664"/>
      <c r="CY7" s="665"/>
      <c r="CZ7" s="723">
        <v>13.5</v>
      </c>
      <c r="DA7" s="723"/>
      <c r="DB7" s="723"/>
      <c r="DC7" s="723"/>
      <c r="DD7" s="669">
        <v>23115</v>
      </c>
      <c r="DE7" s="664"/>
      <c r="DF7" s="664"/>
      <c r="DG7" s="664"/>
      <c r="DH7" s="664"/>
      <c r="DI7" s="664"/>
      <c r="DJ7" s="664"/>
      <c r="DK7" s="664"/>
      <c r="DL7" s="664"/>
      <c r="DM7" s="664"/>
      <c r="DN7" s="664"/>
      <c r="DO7" s="664"/>
      <c r="DP7" s="665"/>
      <c r="DQ7" s="669">
        <v>524871</v>
      </c>
      <c r="DR7" s="664"/>
      <c r="DS7" s="664"/>
      <c r="DT7" s="664"/>
      <c r="DU7" s="664"/>
      <c r="DV7" s="664"/>
      <c r="DW7" s="664"/>
      <c r="DX7" s="664"/>
      <c r="DY7" s="664"/>
      <c r="DZ7" s="664"/>
      <c r="EA7" s="664"/>
      <c r="EB7" s="664"/>
      <c r="EC7" s="704"/>
    </row>
    <row r="8" spans="2:143" ht="11.25" customHeight="1" x14ac:dyDescent="0.15">
      <c r="B8" s="658" t="s">
        <v>244</v>
      </c>
      <c r="C8" s="659"/>
      <c r="D8" s="659"/>
      <c r="E8" s="659"/>
      <c r="F8" s="659"/>
      <c r="G8" s="659"/>
      <c r="H8" s="659"/>
      <c r="I8" s="659"/>
      <c r="J8" s="659"/>
      <c r="K8" s="659"/>
      <c r="L8" s="659"/>
      <c r="M8" s="659"/>
      <c r="N8" s="659"/>
      <c r="O8" s="659"/>
      <c r="P8" s="659"/>
      <c r="Q8" s="660"/>
      <c r="R8" s="661">
        <v>1724</v>
      </c>
      <c r="S8" s="664"/>
      <c r="T8" s="664"/>
      <c r="U8" s="664"/>
      <c r="V8" s="664"/>
      <c r="W8" s="664"/>
      <c r="X8" s="664"/>
      <c r="Y8" s="665"/>
      <c r="Z8" s="723">
        <v>0</v>
      </c>
      <c r="AA8" s="723"/>
      <c r="AB8" s="723"/>
      <c r="AC8" s="723"/>
      <c r="AD8" s="724">
        <v>1724</v>
      </c>
      <c r="AE8" s="724"/>
      <c r="AF8" s="724"/>
      <c r="AG8" s="724"/>
      <c r="AH8" s="724"/>
      <c r="AI8" s="724"/>
      <c r="AJ8" s="724"/>
      <c r="AK8" s="724"/>
      <c r="AL8" s="666">
        <v>0.1</v>
      </c>
      <c r="AM8" s="667"/>
      <c r="AN8" s="667"/>
      <c r="AO8" s="725"/>
      <c r="AP8" s="658" t="s">
        <v>245</v>
      </c>
      <c r="AQ8" s="659"/>
      <c r="AR8" s="659"/>
      <c r="AS8" s="659"/>
      <c r="AT8" s="659"/>
      <c r="AU8" s="659"/>
      <c r="AV8" s="659"/>
      <c r="AW8" s="659"/>
      <c r="AX8" s="659"/>
      <c r="AY8" s="659"/>
      <c r="AZ8" s="659"/>
      <c r="BA8" s="659"/>
      <c r="BB8" s="659"/>
      <c r="BC8" s="659"/>
      <c r="BD8" s="659"/>
      <c r="BE8" s="659"/>
      <c r="BF8" s="660"/>
      <c r="BG8" s="661">
        <v>12426</v>
      </c>
      <c r="BH8" s="664"/>
      <c r="BI8" s="664"/>
      <c r="BJ8" s="664"/>
      <c r="BK8" s="664"/>
      <c r="BL8" s="664"/>
      <c r="BM8" s="664"/>
      <c r="BN8" s="665"/>
      <c r="BO8" s="723">
        <v>1.5</v>
      </c>
      <c r="BP8" s="723"/>
      <c r="BQ8" s="723"/>
      <c r="BR8" s="723"/>
      <c r="BS8" s="669" t="s">
        <v>177</v>
      </c>
      <c r="BT8" s="664"/>
      <c r="BU8" s="664"/>
      <c r="BV8" s="664"/>
      <c r="BW8" s="664"/>
      <c r="BX8" s="664"/>
      <c r="BY8" s="664"/>
      <c r="BZ8" s="664"/>
      <c r="CA8" s="664"/>
      <c r="CB8" s="704"/>
      <c r="CD8" s="705" t="s">
        <v>246</v>
      </c>
      <c r="CE8" s="702"/>
      <c r="CF8" s="702"/>
      <c r="CG8" s="702"/>
      <c r="CH8" s="702"/>
      <c r="CI8" s="702"/>
      <c r="CJ8" s="702"/>
      <c r="CK8" s="702"/>
      <c r="CL8" s="702"/>
      <c r="CM8" s="702"/>
      <c r="CN8" s="702"/>
      <c r="CO8" s="702"/>
      <c r="CP8" s="702"/>
      <c r="CQ8" s="703"/>
      <c r="CR8" s="661">
        <v>1455395</v>
      </c>
      <c r="CS8" s="664"/>
      <c r="CT8" s="664"/>
      <c r="CU8" s="664"/>
      <c r="CV8" s="664"/>
      <c r="CW8" s="664"/>
      <c r="CX8" s="664"/>
      <c r="CY8" s="665"/>
      <c r="CZ8" s="723">
        <v>27.2</v>
      </c>
      <c r="DA8" s="723"/>
      <c r="DB8" s="723"/>
      <c r="DC8" s="723"/>
      <c r="DD8" s="669">
        <v>63468</v>
      </c>
      <c r="DE8" s="664"/>
      <c r="DF8" s="664"/>
      <c r="DG8" s="664"/>
      <c r="DH8" s="664"/>
      <c r="DI8" s="664"/>
      <c r="DJ8" s="664"/>
      <c r="DK8" s="664"/>
      <c r="DL8" s="664"/>
      <c r="DM8" s="664"/>
      <c r="DN8" s="664"/>
      <c r="DO8" s="664"/>
      <c r="DP8" s="665"/>
      <c r="DQ8" s="669">
        <v>747220</v>
      </c>
      <c r="DR8" s="664"/>
      <c r="DS8" s="664"/>
      <c r="DT8" s="664"/>
      <c r="DU8" s="664"/>
      <c r="DV8" s="664"/>
      <c r="DW8" s="664"/>
      <c r="DX8" s="664"/>
      <c r="DY8" s="664"/>
      <c r="DZ8" s="664"/>
      <c r="EA8" s="664"/>
      <c r="EB8" s="664"/>
      <c r="EC8" s="704"/>
    </row>
    <row r="9" spans="2:143" ht="11.25" customHeight="1" x14ac:dyDescent="0.15">
      <c r="B9" s="658" t="s">
        <v>247</v>
      </c>
      <c r="C9" s="659"/>
      <c r="D9" s="659"/>
      <c r="E9" s="659"/>
      <c r="F9" s="659"/>
      <c r="G9" s="659"/>
      <c r="H9" s="659"/>
      <c r="I9" s="659"/>
      <c r="J9" s="659"/>
      <c r="K9" s="659"/>
      <c r="L9" s="659"/>
      <c r="M9" s="659"/>
      <c r="N9" s="659"/>
      <c r="O9" s="659"/>
      <c r="P9" s="659"/>
      <c r="Q9" s="660"/>
      <c r="R9" s="661">
        <v>1482</v>
      </c>
      <c r="S9" s="664"/>
      <c r="T9" s="664"/>
      <c r="U9" s="664"/>
      <c r="V9" s="664"/>
      <c r="W9" s="664"/>
      <c r="X9" s="664"/>
      <c r="Y9" s="665"/>
      <c r="Z9" s="723">
        <v>0</v>
      </c>
      <c r="AA9" s="723"/>
      <c r="AB9" s="723"/>
      <c r="AC9" s="723"/>
      <c r="AD9" s="724">
        <v>1482</v>
      </c>
      <c r="AE9" s="724"/>
      <c r="AF9" s="724"/>
      <c r="AG9" s="724"/>
      <c r="AH9" s="724"/>
      <c r="AI9" s="724"/>
      <c r="AJ9" s="724"/>
      <c r="AK9" s="724"/>
      <c r="AL9" s="666">
        <v>0</v>
      </c>
      <c r="AM9" s="667"/>
      <c r="AN9" s="667"/>
      <c r="AO9" s="725"/>
      <c r="AP9" s="658" t="s">
        <v>248</v>
      </c>
      <c r="AQ9" s="659"/>
      <c r="AR9" s="659"/>
      <c r="AS9" s="659"/>
      <c r="AT9" s="659"/>
      <c r="AU9" s="659"/>
      <c r="AV9" s="659"/>
      <c r="AW9" s="659"/>
      <c r="AX9" s="659"/>
      <c r="AY9" s="659"/>
      <c r="AZ9" s="659"/>
      <c r="BA9" s="659"/>
      <c r="BB9" s="659"/>
      <c r="BC9" s="659"/>
      <c r="BD9" s="659"/>
      <c r="BE9" s="659"/>
      <c r="BF9" s="660"/>
      <c r="BG9" s="661">
        <v>317173</v>
      </c>
      <c r="BH9" s="664"/>
      <c r="BI9" s="664"/>
      <c r="BJ9" s="664"/>
      <c r="BK9" s="664"/>
      <c r="BL9" s="664"/>
      <c r="BM9" s="664"/>
      <c r="BN9" s="665"/>
      <c r="BO9" s="723">
        <v>37.6</v>
      </c>
      <c r="BP9" s="723"/>
      <c r="BQ9" s="723"/>
      <c r="BR9" s="723"/>
      <c r="BS9" s="669" t="s">
        <v>177</v>
      </c>
      <c r="BT9" s="664"/>
      <c r="BU9" s="664"/>
      <c r="BV9" s="664"/>
      <c r="BW9" s="664"/>
      <c r="BX9" s="664"/>
      <c r="BY9" s="664"/>
      <c r="BZ9" s="664"/>
      <c r="CA9" s="664"/>
      <c r="CB9" s="704"/>
      <c r="CD9" s="705" t="s">
        <v>249</v>
      </c>
      <c r="CE9" s="702"/>
      <c r="CF9" s="702"/>
      <c r="CG9" s="702"/>
      <c r="CH9" s="702"/>
      <c r="CI9" s="702"/>
      <c r="CJ9" s="702"/>
      <c r="CK9" s="702"/>
      <c r="CL9" s="702"/>
      <c r="CM9" s="702"/>
      <c r="CN9" s="702"/>
      <c r="CO9" s="702"/>
      <c r="CP9" s="702"/>
      <c r="CQ9" s="703"/>
      <c r="CR9" s="661">
        <v>451923</v>
      </c>
      <c r="CS9" s="664"/>
      <c r="CT9" s="664"/>
      <c r="CU9" s="664"/>
      <c r="CV9" s="664"/>
      <c r="CW9" s="664"/>
      <c r="CX9" s="664"/>
      <c r="CY9" s="665"/>
      <c r="CZ9" s="723">
        <v>8.5</v>
      </c>
      <c r="DA9" s="723"/>
      <c r="DB9" s="723"/>
      <c r="DC9" s="723"/>
      <c r="DD9" s="669">
        <v>11401</v>
      </c>
      <c r="DE9" s="664"/>
      <c r="DF9" s="664"/>
      <c r="DG9" s="664"/>
      <c r="DH9" s="664"/>
      <c r="DI9" s="664"/>
      <c r="DJ9" s="664"/>
      <c r="DK9" s="664"/>
      <c r="DL9" s="664"/>
      <c r="DM9" s="664"/>
      <c r="DN9" s="664"/>
      <c r="DO9" s="664"/>
      <c r="DP9" s="665"/>
      <c r="DQ9" s="669">
        <v>392639</v>
      </c>
      <c r="DR9" s="664"/>
      <c r="DS9" s="664"/>
      <c r="DT9" s="664"/>
      <c r="DU9" s="664"/>
      <c r="DV9" s="664"/>
      <c r="DW9" s="664"/>
      <c r="DX9" s="664"/>
      <c r="DY9" s="664"/>
      <c r="DZ9" s="664"/>
      <c r="EA9" s="664"/>
      <c r="EB9" s="664"/>
      <c r="EC9" s="704"/>
    </row>
    <row r="10" spans="2:143" ht="11.25" customHeight="1" x14ac:dyDescent="0.15">
      <c r="B10" s="658" t="s">
        <v>250</v>
      </c>
      <c r="C10" s="659"/>
      <c r="D10" s="659"/>
      <c r="E10" s="659"/>
      <c r="F10" s="659"/>
      <c r="G10" s="659"/>
      <c r="H10" s="659"/>
      <c r="I10" s="659"/>
      <c r="J10" s="659"/>
      <c r="K10" s="659"/>
      <c r="L10" s="659"/>
      <c r="M10" s="659"/>
      <c r="N10" s="659"/>
      <c r="O10" s="659"/>
      <c r="P10" s="659"/>
      <c r="Q10" s="660"/>
      <c r="R10" s="661" t="s">
        <v>177</v>
      </c>
      <c r="S10" s="664"/>
      <c r="T10" s="664"/>
      <c r="U10" s="664"/>
      <c r="V10" s="664"/>
      <c r="W10" s="664"/>
      <c r="X10" s="664"/>
      <c r="Y10" s="665"/>
      <c r="Z10" s="723" t="s">
        <v>177</v>
      </c>
      <c r="AA10" s="723"/>
      <c r="AB10" s="723"/>
      <c r="AC10" s="723"/>
      <c r="AD10" s="724" t="s">
        <v>177</v>
      </c>
      <c r="AE10" s="724"/>
      <c r="AF10" s="724"/>
      <c r="AG10" s="724"/>
      <c r="AH10" s="724"/>
      <c r="AI10" s="724"/>
      <c r="AJ10" s="724"/>
      <c r="AK10" s="724"/>
      <c r="AL10" s="666" t="s">
        <v>251</v>
      </c>
      <c r="AM10" s="667"/>
      <c r="AN10" s="667"/>
      <c r="AO10" s="725"/>
      <c r="AP10" s="658" t="s">
        <v>252</v>
      </c>
      <c r="AQ10" s="659"/>
      <c r="AR10" s="659"/>
      <c r="AS10" s="659"/>
      <c r="AT10" s="659"/>
      <c r="AU10" s="659"/>
      <c r="AV10" s="659"/>
      <c r="AW10" s="659"/>
      <c r="AX10" s="659"/>
      <c r="AY10" s="659"/>
      <c r="AZ10" s="659"/>
      <c r="BA10" s="659"/>
      <c r="BB10" s="659"/>
      <c r="BC10" s="659"/>
      <c r="BD10" s="659"/>
      <c r="BE10" s="659"/>
      <c r="BF10" s="660"/>
      <c r="BG10" s="661">
        <v>36394</v>
      </c>
      <c r="BH10" s="664"/>
      <c r="BI10" s="664"/>
      <c r="BJ10" s="664"/>
      <c r="BK10" s="664"/>
      <c r="BL10" s="664"/>
      <c r="BM10" s="664"/>
      <c r="BN10" s="665"/>
      <c r="BO10" s="723">
        <v>4.3</v>
      </c>
      <c r="BP10" s="723"/>
      <c r="BQ10" s="723"/>
      <c r="BR10" s="723"/>
      <c r="BS10" s="669">
        <v>5861</v>
      </c>
      <c r="BT10" s="664"/>
      <c r="BU10" s="664"/>
      <c r="BV10" s="664"/>
      <c r="BW10" s="664"/>
      <c r="BX10" s="664"/>
      <c r="BY10" s="664"/>
      <c r="BZ10" s="664"/>
      <c r="CA10" s="664"/>
      <c r="CB10" s="704"/>
      <c r="CD10" s="705" t="s">
        <v>253</v>
      </c>
      <c r="CE10" s="702"/>
      <c r="CF10" s="702"/>
      <c r="CG10" s="702"/>
      <c r="CH10" s="702"/>
      <c r="CI10" s="702"/>
      <c r="CJ10" s="702"/>
      <c r="CK10" s="702"/>
      <c r="CL10" s="702"/>
      <c r="CM10" s="702"/>
      <c r="CN10" s="702"/>
      <c r="CO10" s="702"/>
      <c r="CP10" s="702"/>
      <c r="CQ10" s="703"/>
      <c r="CR10" s="661">
        <v>6042</v>
      </c>
      <c r="CS10" s="664"/>
      <c r="CT10" s="664"/>
      <c r="CU10" s="664"/>
      <c r="CV10" s="664"/>
      <c r="CW10" s="664"/>
      <c r="CX10" s="664"/>
      <c r="CY10" s="665"/>
      <c r="CZ10" s="723">
        <v>0.1</v>
      </c>
      <c r="DA10" s="723"/>
      <c r="DB10" s="723"/>
      <c r="DC10" s="723"/>
      <c r="DD10" s="669" t="s">
        <v>177</v>
      </c>
      <c r="DE10" s="664"/>
      <c r="DF10" s="664"/>
      <c r="DG10" s="664"/>
      <c r="DH10" s="664"/>
      <c r="DI10" s="664"/>
      <c r="DJ10" s="664"/>
      <c r="DK10" s="664"/>
      <c r="DL10" s="664"/>
      <c r="DM10" s="664"/>
      <c r="DN10" s="664"/>
      <c r="DO10" s="664"/>
      <c r="DP10" s="665"/>
      <c r="DQ10" s="669">
        <v>6042</v>
      </c>
      <c r="DR10" s="664"/>
      <c r="DS10" s="664"/>
      <c r="DT10" s="664"/>
      <c r="DU10" s="664"/>
      <c r="DV10" s="664"/>
      <c r="DW10" s="664"/>
      <c r="DX10" s="664"/>
      <c r="DY10" s="664"/>
      <c r="DZ10" s="664"/>
      <c r="EA10" s="664"/>
      <c r="EB10" s="664"/>
      <c r="EC10" s="704"/>
    </row>
    <row r="11" spans="2:143" ht="11.25" customHeight="1" x14ac:dyDescent="0.15">
      <c r="B11" s="658" t="s">
        <v>254</v>
      </c>
      <c r="C11" s="659"/>
      <c r="D11" s="659"/>
      <c r="E11" s="659"/>
      <c r="F11" s="659"/>
      <c r="G11" s="659"/>
      <c r="H11" s="659"/>
      <c r="I11" s="659"/>
      <c r="J11" s="659"/>
      <c r="K11" s="659"/>
      <c r="L11" s="659"/>
      <c r="M11" s="659"/>
      <c r="N11" s="659"/>
      <c r="O11" s="659"/>
      <c r="P11" s="659"/>
      <c r="Q11" s="660"/>
      <c r="R11" s="661" t="s">
        <v>251</v>
      </c>
      <c r="S11" s="664"/>
      <c r="T11" s="664"/>
      <c r="U11" s="664"/>
      <c r="V11" s="664"/>
      <c r="W11" s="664"/>
      <c r="X11" s="664"/>
      <c r="Y11" s="665"/>
      <c r="Z11" s="723" t="s">
        <v>177</v>
      </c>
      <c r="AA11" s="723"/>
      <c r="AB11" s="723"/>
      <c r="AC11" s="723"/>
      <c r="AD11" s="724" t="s">
        <v>177</v>
      </c>
      <c r="AE11" s="724"/>
      <c r="AF11" s="724"/>
      <c r="AG11" s="724"/>
      <c r="AH11" s="724"/>
      <c r="AI11" s="724"/>
      <c r="AJ11" s="724"/>
      <c r="AK11" s="724"/>
      <c r="AL11" s="666" t="s">
        <v>177</v>
      </c>
      <c r="AM11" s="667"/>
      <c r="AN11" s="667"/>
      <c r="AO11" s="725"/>
      <c r="AP11" s="658" t="s">
        <v>255</v>
      </c>
      <c r="AQ11" s="659"/>
      <c r="AR11" s="659"/>
      <c r="AS11" s="659"/>
      <c r="AT11" s="659"/>
      <c r="AU11" s="659"/>
      <c r="AV11" s="659"/>
      <c r="AW11" s="659"/>
      <c r="AX11" s="659"/>
      <c r="AY11" s="659"/>
      <c r="AZ11" s="659"/>
      <c r="BA11" s="659"/>
      <c r="BB11" s="659"/>
      <c r="BC11" s="659"/>
      <c r="BD11" s="659"/>
      <c r="BE11" s="659"/>
      <c r="BF11" s="660"/>
      <c r="BG11" s="661">
        <v>46699</v>
      </c>
      <c r="BH11" s="664"/>
      <c r="BI11" s="664"/>
      <c r="BJ11" s="664"/>
      <c r="BK11" s="664"/>
      <c r="BL11" s="664"/>
      <c r="BM11" s="664"/>
      <c r="BN11" s="665"/>
      <c r="BO11" s="723">
        <v>5.5</v>
      </c>
      <c r="BP11" s="723"/>
      <c r="BQ11" s="723"/>
      <c r="BR11" s="723"/>
      <c r="BS11" s="669">
        <v>9242</v>
      </c>
      <c r="BT11" s="664"/>
      <c r="BU11" s="664"/>
      <c r="BV11" s="664"/>
      <c r="BW11" s="664"/>
      <c r="BX11" s="664"/>
      <c r="BY11" s="664"/>
      <c r="BZ11" s="664"/>
      <c r="CA11" s="664"/>
      <c r="CB11" s="704"/>
      <c r="CD11" s="705" t="s">
        <v>256</v>
      </c>
      <c r="CE11" s="702"/>
      <c r="CF11" s="702"/>
      <c r="CG11" s="702"/>
      <c r="CH11" s="702"/>
      <c r="CI11" s="702"/>
      <c r="CJ11" s="702"/>
      <c r="CK11" s="702"/>
      <c r="CL11" s="702"/>
      <c r="CM11" s="702"/>
      <c r="CN11" s="702"/>
      <c r="CO11" s="702"/>
      <c r="CP11" s="702"/>
      <c r="CQ11" s="703"/>
      <c r="CR11" s="661">
        <v>241145</v>
      </c>
      <c r="CS11" s="664"/>
      <c r="CT11" s="664"/>
      <c r="CU11" s="664"/>
      <c r="CV11" s="664"/>
      <c r="CW11" s="664"/>
      <c r="CX11" s="664"/>
      <c r="CY11" s="665"/>
      <c r="CZ11" s="723">
        <v>4.5</v>
      </c>
      <c r="DA11" s="723"/>
      <c r="DB11" s="723"/>
      <c r="DC11" s="723"/>
      <c r="DD11" s="669">
        <v>28786</v>
      </c>
      <c r="DE11" s="664"/>
      <c r="DF11" s="664"/>
      <c r="DG11" s="664"/>
      <c r="DH11" s="664"/>
      <c r="DI11" s="664"/>
      <c r="DJ11" s="664"/>
      <c r="DK11" s="664"/>
      <c r="DL11" s="664"/>
      <c r="DM11" s="664"/>
      <c r="DN11" s="664"/>
      <c r="DO11" s="664"/>
      <c r="DP11" s="665"/>
      <c r="DQ11" s="669">
        <v>128929</v>
      </c>
      <c r="DR11" s="664"/>
      <c r="DS11" s="664"/>
      <c r="DT11" s="664"/>
      <c r="DU11" s="664"/>
      <c r="DV11" s="664"/>
      <c r="DW11" s="664"/>
      <c r="DX11" s="664"/>
      <c r="DY11" s="664"/>
      <c r="DZ11" s="664"/>
      <c r="EA11" s="664"/>
      <c r="EB11" s="664"/>
      <c r="EC11" s="704"/>
    </row>
    <row r="12" spans="2:143" ht="11.25" customHeight="1" x14ac:dyDescent="0.15">
      <c r="B12" s="658" t="s">
        <v>257</v>
      </c>
      <c r="C12" s="659"/>
      <c r="D12" s="659"/>
      <c r="E12" s="659"/>
      <c r="F12" s="659"/>
      <c r="G12" s="659"/>
      <c r="H12" s="659"/>
      <c r="I12" s="659"/>
      <c r="J12" s="659"/>
      <c r="K12" s="659"/>
      <c r="L12" s="659"/>
      <c r="M12" s="659"/>
      <c r="N12" s="659"/>
      <c r="O12" s="659"/>
      <c r="P12" s="659"/>
      <c r="Q12" s="660"/>
      <c r="R12" s="661">
        <v>171179</v>
      </c>
      <c r="S12" s="664"/>
      <c r="T12" s="664"/>
      <c r="U12" s="664"/>
      <c r="V12" s="664"/>
      <c r="W12" s="664"/>
      <c r="X12" s="664"/>
      <c r="Y12" s="665"/>
      <c r="Z12" s="723">
        <v>3.1</v>
      </c>
      <c r="AA12" s="723"/>
      <c r="AB12" s="723"/>
      <c r="AC12" s="723"/>
      <c r="AD12" s="724">
        <v>171179</v>
      </c>
      <c r="AE12" s="724"/>
      <c r="AF12" s="724"/>
      <c r="AG12" s="724"/>
      <c r="AH12" s="724"/>
      <c r="AI12" s="724"/>
      <c r="AJ12" s="724"/>
      <c r="AK12" s="724"/>
      <c r="AL12" s="666">
        <v>5.3</v>
      </c>
      <c r="AM12" s="667"/>
      <c r="AN12" s="667"/>
      <c r="AO12" s="725"/>
      <c r="AP12" s="658" t="s">
        <v>258</v>
      </c>
      <c r="AQ12" s="659"/>
      <c r="AR12" s="659"/>
      <c r="AS12" s="659"/>
      <c r="AT12" s="659"/>
      <c r="AU12" s="659"/>
      <c r="AV12" s="659"/>
      <c r="AW12" s="659"/>
      <c r="AX12" s="659"/>
      <c r="AY12" s="659"/>
      <c r="AZ12" s="659"/>
      <c r="BA12" s="659"/>
      <c r="BB12" s="659"/>
      <c r="BC12" s="659"/>
      <c r="BD12" s="659"/>
      <c r="BE12" s="659"/>
      <c r="BF12" s="660"/>
      <c r="BG12" s="661">
        <v>338563</v>
      </c>
      <c r="BH12" s="664"/>
      <c r="BI12" s="664"/>
      <c r="BJ12" s="664"/>
      <c r="BK12" s="664"/>
      <c r="BL12" s="664"/>
      <c r="BM12" s="664"/>
      <c r="BN12" s="665"/>
      <c r="BO12" s="723">
        <v>40.200000000000003</v>
      </c>
      <c r="BP12" s="723"/>
      <c r="BQ12" s="723"/>
      <c r="BR12" s="723"/>
      <c r="BS12" s="669" t="s">
        <v>251</v>
      </c>
      <c r="BT12" s="664"/>
      <c r="BU12" s="664"/>
      <c r="BV12" s="664"/>
      <c r="BW12" s="664"/>
      <c r="BX12" s="664"/>
      <c r="BY12" s="664"/>
      <c r="BZ12" s="664"/>
      <c r="CA12" s="664"/>
      <c r="CB12" s="704"/>
      <c r="CD12" s="705" t="s">
        <v>259</v>
      </c>
      <c r="CE12" s="702"/>
      <c r="CF12" s="702"/>
      <c r="CG12" s="702"/>
      <c r="CH12" s="702"/>
      <c r="CI12" s="702"/>
      <c r="CJ12" s="702"/>
      <c r="CK12" s="702"/>
      <c r="CL12" s="702"/>
      <c r="CM12" s="702"/>
      <c r="CN12" s="702"/>
      <c r="CO12" s="702"/>
      <c r="CP12" s="702"/>
      <c r="CQ12" s="703"/>
      <c r="CR12" s="661">
        <v>288206</v>
      </c>
      <c r="CS12" s="664"/>
      <c r="CT12" s="664"/>
      <c r="CU12" s="664"/>
      <c r="CV12" s="664"/>
      <c r="CW12" s="664"/>
      <c r="CX12" s="664"/>
      <c r="CY12" s="665"/>
      <c r="CZ12" s="723">
        <v>5.4</v>
      </c>
      <c r="DA12" s="723"/>
      <c r="DB12" s="723"/>
      <c r="DC12" s="723"/>
      <c r="DD12" s="669" t="s">
        <v>177</v>
      </c>
      <c r="DE12" s="664"/>
      <c r="DF12" s="664"/>
      <c r="DG12" s="664"/>
      <c r="DH12" s="664"/>
      <c r="DI12" s="664"/>
      <c r="DJ12" s="664"/>
      <c r="DK12" s="664"/>
      <c r="DL12" s="664"/>
      <c r="DM12" s="664"/>
      <c r="DN12" s="664"/>
      <c r="DO12" s="664"/>
      <c r="DP12" s="665"/>
      <c r="DQ12" s="669">
        <v>152210</v>
      </c>
      <c r="DR12" s="664"/>
      <c r="DS12" s="664"/>
      <c r="DT12" s="664"/>
      <c r="DU12" s="664"/>
      <c r="DV12" s="664"/>
      <c r="DW12" s="664"/>
      <c r="DX12" s="664"/>
      <c r="DY12" s="664"/>
      <c r="DZ12" s="664"/>
      <c r="EA12" s="664"/>
      <c r="EB12" s="664"/>
      <c r="EC12" s="704"/>
    </row>
    <row r="13" spans="2:143" ht="11.25" customHeight="1" x14ac:dyDescent="0.15">
      <c r="B13" s="658" t="s">
        <v>260</v>
      </c>
      <c r="C13" s="659"/>
      <c r="D13" s="659"/>
      <c r="E13" s="659"/>
      <c r="F13" s="659"/>
      <c r="G13" s="659"/>
      <c r="H13" s="659"/>
      <c r="I13" s="659"/>
      <c r="J13" s="659"/>
      <c r="K13" s="659"/>
      <c r="L13" s="659"/>
      <c r="M13" s="659"/>
      <c r="N13" s="659"/>
      <c r="O13" s="659"/>
      <c r="P13" s="659"/>
      <c r="Q13" s="660"/>
      <c r="R13" s="661" t="s">
        <v>261</v>
      </c>
      <c r="S13" s="664"/>
      <c r="T13" s="664"/>
      <c r="U13" s="664"/>
      <c r="V13" s="664"/>
      <c r="W13" s="664"/>
      <c r="X13" s="664"/>
      <c r="Y13" s="665"/>
      <c r="Z13" s="723" t="s">
        <v>251</v>
      </c>
      <c r="AA13" s="723"/>
      <c r="AB13" s="723"/>
      <c r="AC13" s="723"/>
      <c r="AD13" s="724" t="s">
        <v>251</v>
      </c>
      <c r="AE13" s="724"/>
      <c r="AF13" s="724"/>
      <c r="AG13" s="724"/>
      <c r="AH13" s="724"/>
      <c r="AI13" s="724"/>
      <c r="AJ13" s="724"/>
      <c r="AK13" s="724"/>
      <c r="AL13" s="666" t="s">
        <v>251</v>
      </c>
      <c r="AM13" s="667"/>
      <c r="AN13" s="667"/>
      <c r="AO13" s="725"/>
      <c r="AP13" s="658" t="s">
        <v>262</v>
      </c>
      <c r="AQ13" s="659"/>
      <c r="AR13" s="659"/>
      <c r="AS13" s="659"/>
      <c r="AT13" s="659"/>
      <c r="AU13" s="659"/>
      <c r="AV13" s="659"/>
      <c r="AW13" s="659"/>
      <c r="AX13" s="659"/>
      <c r="AY13" s="659"/>
      <c r="AZ13" s="659"/>
      <c r="BA13" s="659"/>
      <c r="BB13" s="659"/>
      <c r="BC13" s="659"/>
      <c r="BD13" s="659"/>
      <c r="BE13" s="659"/>
      <c r="BF13" s="660"/>
      <c r="BG13" s="661">
        <v>322561</v>
      </c>
      <c r="BH13" s="664"/>
      <c r="BI13" s="664"/>
      <c r="BJ13" s="664"/>
      <c r="BK13" s="664"/>
      <c r="BL13" s="664"/>
      <c r="BM13" s="664"/>
      <c r="BN13" s="665"/>
      <c r="BO13" s="723">
        <v>38.299999999999997</v>
      </c>
      <c r="BP13" s="723"/>
      <c r="BQ13" s="723"/>
      <c r="BR13" s="723"/>
      <c r="BS13" s="669" t="s">
        <v>251</v>
      </c>
      <c r="BT13" s="664"/>
      <c r="BU13" s="664"/>
      <c r="BV13" s="664"/>
      <c r="BW13" s="664"/>
      <c r="BX13" s="664"/>
      <c r="BY13" s="664"/>
      <c r="BZ13" s="664"/>
      <c r="CA13" s="664"/>
      <c r="CB13" s="704"/>
      <c r="CD13" s="705" t="s">
        <v>263</v>
      </c>
      <c r="CE13" s="702"/>
      <c r="CF13" s="702"/>
      <c r="CG13" s="702"/>
      <c r="CH13" s="702"/>
      <c r="CI13" s="702"/>
      <c r="CJ13" s="702"/>
      <c r="CK13" s="702"/>
      <c r="CL13" s="702"/>
      <c r="CM13" s="702"/>
      <c r="CN13" s="702"/>
      <c r="CO13" s="702"/>
      <c r="CP13" s="702"/>
      <c r="CQ13" s="703"/>
      <c r="CR13" s="661">
        <v>716119</v>
      </c>
      <c r="CS13" s="664"/>
      <c r="CT13" s="664"/>
      <c r="CU13" s="664"/>
      <c r="CV13" s="664"/>
      <c r="CW13" s="664"/>
      <c r="CX13" s="664"/>
      <c r="CY13" s="665"/>
      <c r="CZ13" s="723">
        <v>13.4</v>
      </c>
      <c r="DA13" s="723"/>
      <c r="DB13" s="723"/>
      <c r="DC13" s="723"/>
      <c r="DD13" s="669">
        <v>336081</v>
      </c>
      <c r="DE13" s="664"/>
      <c r="DF13" s="664"/>
      <c r="DG13" s="664"/>
      <c r="DH13" s="664"/>
      <c r="DI13" s="664"/>
      <c r="DJ13" s="664"/>
      <c r="DK13" s="664"/>
      <c r="DL13" s="664"/>
      <c r="DM13" s="664"/>
      <c r="DN13" s="664"/>
      <c r="DO13" s="664"/>
      <c r="DP13" s="665"/>
      <c r="DQ13" s="669">
        <v>324047</v>
      </c>
      <c r="DR13" s="664"/>
      <c r="DS13" s="664"/>
      <c r="DT13" s="664"/>
      <c r="DU13" s="664"/>
      <c r="DV13" s="664"/>
      <c r="DW13" s="664"/>
      <c r="DX13" s="664"/>
      <c r="DY13" s="664"/>
      <c r="DZ13" s="664"/>
      <c r="EA13" s="664"/>
      <c r="EB13" s="664"/>
      <c r="EC13" s="704"/>
    </row>
    <row r="14" spans="2:143" ht="11.25" customHeight="1" x14ac:dyDescent="0.15">
      <c r="B14" s="658" t="s">
        <v>264</v>
      </c>
      <c r="C14" s="659"/>
      <c r="D14" s="659"/>
      <c r="E14" s="659"/>
      <c r="F14" s="659"/>
      <c r="G14" s="659"/>
      <c r="H14" s="659"/>
      <c r="I14" s="659"/>
      <c r="J14" s="659"/>
      <c r="K14" s="659"/>
      <c r="L14" s="659"/>
      <c r="M14" s="659"/>
      <c r="N14" s="659"/>
      <c r="O14" s="659"/>
      <c r="P14" s="659"/>
      <c r="Q14" s="660"/>
      <c r="R14" s="661" t="s">
        <v>177</v>
      </c>
      <c r="S14" s="664"/>
      <c r="T14" s="664"/>
      <c r="U14" s="664"/>
      <c r="V14" s="664"/>
      <c r="W14" s="664"/>
      <c r="X14" s="664"/>
      <c r="Y14" s="665"/>
      <c r="Z14" s="723" t="s">
        <v>251</v>
      </c>
      <c r="AA14" s="723"/>
      <c r="AB14" s="723"/>
      <c r="AC14" s="723"/>
      <c r="AD14" s="724" t="s">
        <v>251</v>
      </c>
      <c r="AE14" s="724"/>
      <c r="AF14" s="724"/>
      <c r="AG14" s="724"/>
      <c r="AH14" s="724"/>
      <c r="AI14" s="724"/>
      <c r="AJ14" s="724"/>
      <c r="AK14" s="724"/>
      <c r="AL14" s="666" t="s">
        <v>177</v>
      </c>
      <c r="AM14" s="667"/>
      <c r="AN14" s="667"/>
      <c r="AO14" s="725"/>
      <c r="AP14" s="658" t="s">
        <v>265</v>
      </c>
      <c r="AQ14" s="659"/>
      <c r="AR14" s="659"/>
      <c r="AS14" s="659"/>
      <c r="AT14" s="659"/>
      <c r="AU14" s="659"/>
      <c r="AV14" s="659"/>
      <c r="AW14" s="659"/>
      <c r="AX14" s="659"/>
      <c r="AY14" s="659"/>
      <c r="AZ14" s="659"/>
      <c r="BA14" s="659"/>
      <c r="BB14" s="659"/>
      <c r="BC14" s="659"/>
      <c r="BD14" s="659"/>
      <c r="BE14" s="659"/>
      <c r="BF14" s="660"/>
      <c r="BG14" s="661">
        <v>17982</v>
      </c>
      <c r="BH14" s="664"/>
      <c r="BI14" s="664"/>
      <c r="BJ14" s="664"/>
      <c r="BK14" s="664"/>
      <c r="BL14" s="664"/>
      <c r="BM14" s="664"/>
      <c r="BN14" s="665"/>
      <c r="BO14" s="723">
        <v>2.1</v>
      </c>
      <c r="BP14" s="723"/>
      <c r="BQ14" s="723"/>
      <c r="BR14" s="723"/>
      <c r="BS14" s="669" t="s">
        <v>177</v>
      </c>
      <c r="BT14" s="664"/>
      <c r="BU14" s="664"/>
      <c r="BV14" s="664"/>
      <c r="BW14" s="664"/>
      <c r="BX14" s="664"/>
      <c r="BY14" s="664"/>
      <c r="BZ14" s="664"/>
      <c r="CA14" s="664"/>
      <c r="CB14" s="704"/>
      <c r="CD14" s="705" t="s">
        <v>266</v>
      </c>
      <c r="CE14" s="702"/>
      <c r="CF14" s="702"/>
      <c r="CG14" s="702"/>
      <c r="CH14" s="702"/>
      <c r="CI14" s="702"/>
      <c r="CJ14" s="702"/>
      <c r="CK14" s="702"/>
      <c r="CL14" s="702"/>
      <c r="CM14" s="702"/>
      <c r="CN14" s="702"/>
      <c r="CO14" s="702"/>
      <c r="CP14" s="702"/>
      <c r="CQ14" s="703"/>
      <c r="CR14" s="661">
        <v>226478</v>
      </c>
      <c r="CS14" s="664"/>
      <c r="CT14" s="664"/>
      <c r="CU14" s="664"/>
      <c r="CV14" s="664"/>
      <c r="CW14" s="664"/>
      <c r="CX14" s="664"/>
      <c r="CY14" s="665"/>
      <c r="CZ14" s="723">
        <v>4.2</v>
      </c>
      <c r="DA14" s="723"/>
      <c r="DB14" s="723"/>
      <c r="DC14" s="723"/>
      <c r="DD14" s="669" t="s">
        <v>251</v>
      </c>
      <c r="DE14" s="664"/>
      <c r="DF14" s="664"/>
      <c r="DG14" s="664"/>
      <c r="DH14" s="664"/>
      <c r="DI14" s="664"/>
      <c r="DJ14" s="664"/>
      <c r="DK14" s="664"/>
      <c r="DL14" s="664"/>
      <c r="DM14" s="664"/>
      <c r="DN14" s="664"/>
      <c r="DO14" s="664"/>
      <c r="DP14" s="665"/>
      <c r="DQ14" s="669">
        <v>223337</v>
      </c>
      <c r="DR14" s="664"/>
      <c r="DS14" s="664"/>
      <c r="DT14" s="664"/>
      <c r="DU14" s="664"/>
      <c r="DV14" s="664"/>
      <c r="DW14" s="664"/>
      <c r="DX14" s="664"/>
      <c r="DY14" s="664"/>
      <c r="DZ14" s="664"/>
      <c r="EA14" s="664"/>
      <c r="EB14" s="664"/>
      <c r="EC14" s="704"/>
    </row>
    <row r="15" spans="2:143" ht="11.25" customHeight="1" x14ac:dyDescent="0.15">
      <c r="B15" s="658" t="s">
        <v>267</v>
      </c>
      <c r="C15" s="659"/>
      <c r="D15" s="659"/>
      <c r="E15" s="659"/>
      <c r="F15" s="659"/>
      <c r="G15" s="659"/>
      <c r="H15" s="659"/>
      <c r="I15" s="659"/>
      <c r="J15" s="659"/>
      <c r="K15" s="659"/>
      <c r="L15" s="659"/>
      <c r="M15" s="659"/>
      <c r="N15" s="659"/>
      <c r="O15" s="659"/>
      <c r="P15" s="659"/>
      <c r="Q15" s="660"/>
      <c r="R15" s="661">
        <v>9884</v>
      </c>
      <c r="S15" s="664"/>
      <c r="T15" s="664"/>
      <c r="U15" s="664"/>
      <c r="V15" s="664"/>
      <c r="W15" s="664"/>
      <c r="X15" s="664"/>
      <c r="Y15" s="665"/>
      <c r="Z15" s="723">
        <v>0.2</v>
      </c>
      <c r="AA15" s="723"/>
      <c r="AB15" s="723"/>
      <c r="AC15" s="723"/>
      <c r="AD15" s="724">
        <v>9884</v>
      </c>
      <c r="AE15" s="724"/>
      <c r="AF15" s="724"/>
      <c r="AG15" s="724"/>
      <c r="AH15" s="724"/>
      <c r="AI15" s="724"/>
      <c r="AJ15" s="724"/>
      <c r="AK15" s="724"/>
      <c r="AL15" s="666">
        <v>0.3</v>
      </c>
      <c r="AM15" s="667"/>
      <c r="AN15" s="667"/>
      <c r="AO15" s="725"/>
      <c r="AP15" s="658" t="s">
        <v>268</v>
      </c>
      <c r="AQ15" s="659"/>
      <c r="AR15" s="659"/>
      <c r="AS15" s="659"/>
      <c r="AT15" s="659"/>
      <c r="AU15" s="659"/>
      <c r="AV15" s="659"/>
      <c r="AW15" s="659"/>
      <c r="AX15" s="659"/>
      <c r="AY15" s="659"/>
      <c r="AZ15" s="659"/>
      <c r="BA15" s="659"/>
      <c r="BB15" s="659"/>
      <c r="BC15" s="659"/>
      <c r="BD15" s="659"/>
      <c r="BE15" s="659"/>
      <c r="BF15" s="660"/>
      <c r="BG15" s="661">
        <v>72902</v>
      </c>
      <c r="BH15" s="664"/>
      <c r="BI15" s="664"/>
      <c r="BJ15" s="664"/>
      <c r="BK15" s="664"/>
      <c r="BL15" s="664"/>
      <c r="BM15" s="664"/>
      <c r="BN15" s="665"/>
      <c r="BO15" s="723">
        <v>8.6999999999999993</v>
      </c>
      <c r="BP15" s="723"/>
      <c r="BQ15" s="723"/>
      <c r="BR15" s="723"/>
      <c r="BS15" s="669" t="s">
        <v>177</v>
      </c>
      <c r="BT15" s="664"/>
      <c r="BU15" s="664"/>
      <c r="BV15" s="664"/>
      <c r="BW15" s="664"/>
      <c r="BX15" s="664"/>
      <c r="BY15" s="664"/>
      <c r="BZ15" s="664"/>
      <c r="CA15" s="664"/>
      <c r="CB15" s="704"/>
      <c r="CD15" s="705" t="s">
        <v>269</v>
      </c>
      <c r="CE15" s="702"/>
      <c r="CF15" s="702"/>
      <c r="CG15" s="702"/>
      <c r="CH15" s="702"/>
      <c r="CI15" s="702"/>
      <c r="CJ15" s="702"/>
      <c r="CK15" s="702"/>
      <c r="CL15" s="702"/>
      <c r="CM15" s="702"/>
      <c r="CN15" s="702"/>
      <c r="CO15" s="702"/>
      <c r="CP15" s="702"/>
      <c r="CQ15" s="703"/>
      <c r="CR15" s="661">
        <v>458957</v>
      </c>
      <c r="CS15" s="664"/>
      <c r="CT15" s="664"/>
      <c r="CU15" s="664"/>
      <c r="CV15" s="664"/>
      <c r="CW15" s="664"/>
      <c r="CX15" s="664"/>
      <c r="CY15" s="665"/>
      <c r="CZ15" s="723">
        <v>8.6</v>
      </c>
      <c r="DA15" s="723"/>
      <c r="DB15" s="723"/>
      <c r="DC15" s="723"/>
      <c r="DD15" s="669">
        <v>1782</v>
      </c>
      <c r="DE15" s="664"/>
      <c r="DF15" s="664"/>
      <c r="DG15" s="664"/>
      <c r="DH15" s="664"/>
      <c r="DI15" s="664"/>
      <c r="DJ15" s="664"/>
      <c r="DK15" s="664"/>
      <c r="DL15" s="664"/>
      <c r="DM15" s="664"/>
      <c r="DN15" s="664"/>
      <c r="DO15" s="664"/>
      <c r="DP15" s="665"/>
      <c r="DQ15" s="669">
        <v>415278</v>
      </c>
      <c r="DR15" s="664"/>
      <c r="DS15" s="664"/>
      <c r="DT15" s="664"/>
      <c r="DU15" s="664"/>
      <c r="DV15" s="664"/>
      <c r="DW15" s="664"/>
      <c r="DX15" s="664"/>
      <c r="DY15" s="664"/>
      <c r="DZ15" s="664"/>
      <c r="EA15" s="664"/>
      <c r="EB15" s="664"/>
      <c r="EC15" s="704"/>
    </row>
    <row r="16" spans="2:143" ht="11.25" customHeight="1" x14ac:dyDescent="0.15">
      <c r="B16" s="658" t="s">
        <v>270</v>
      </c>
      <c r="C16" s="659"/>
      <c r="D16" s="659"/>
      <c r="E16" s="659"/>
      <c r="F16" s="659"/>
      <c r="G16" s="659"/>
      <c r="H16" s="659"/>
      <c r="I16" s="659"/>
      <c r="J16" s="659"/>
      <c r="K16" s="659"/>
      <c r="L16" s="659"/>
      <c r="M16" s="659"/>
      <c r="N16" s="659"/>
      <c r="O16" s="659"/>
      <c r="P16" s="659"/>
      <c r="Q16" s="660"/>
      <c r="R16" s="661" t="s">
        <v>261</v>
      </c>
      <c r="S16" s="664"/>
      <c r="T16" s="664"/>
      <c r="U16" s="664"/>
      <c r="V16" s="664"/>
      <c r="W16" s="664"/>
      <c r="X16" s="664"/>
      <c r="Y16" s="665"/>
      <c r="Z16" s="723" t="s">
        <v>177</v>
      </c>
      <c r="AA16" s="723"/>
      <c r="AB16" s="723"/>
      <c r="AC16" s="723"/>
      <c r="AD16" s="724" t="s">
        <v>261</v>
      </c>
      <c r="AE16" s="724"/>
      <c r="AF16" s="724"/>
      <c r="AG16" s="724"/>
      <c r="AH16" s="724"/>
      <c r="AI16" s="724"/>
      <c r="AJ16" s="724"/>
      <c r="AK16" s="724"/>
      <c r="AL16" s="666" t="s">
        <v>177</v>
      </c>
      <c r="AM16" s="667"/>
      <c r="AN16" s="667"/>
      <c r="AO16" s="725"/>
      <c r="AP16" s="658" t="s">
        <v>271</v>
      </c>
      <c r="AQ16" s="659"/>
      <c r="AR16" s="659"/>
      <c r="AS16" s="659"/>
      <c r="AT16" s="659"/>
      <c r="AU16" s="659"/>
      <c r="AV16" s="659"/>
      <c r="AW16" s="659"/>
      <c r="AX16" s="659"/>
      <c r="AY16" s="659"/>
      <c r="AZ16" s="659"/>
      <c r="BA16" s="659"/>
      <c r="BB16" s="659"/>
      <c r="BC16" s="659"/>
      <c r="BD16" s="659"/>
      <c r="BE16" s="659"/>
      <c r="BF16" s="660"/>
      <c r="BG16" s="661" t="s">
        <v>177</v>
      </c>
      <c r="BH16" s="664"/>
      <c r="BI16" s="664"/>
      <c r="BJ16" s="664"/>
      <c r="BK16" s="664"/>
      <c r="BL16" s="664"/>
      <c r="BM16" s="664"/>
      <c r="BN16" s="665"/>
      <c r="BO16" s="723" t="s">
        <v>251</v>
      </c>
      <c r="BP16" s="723"/>
      <c r="BQ16" s="723"/>
      <c r="BR16" s="723"/>
      <c r="BS16" s="669" t="s">
        <v>177</v>
      </c>
      <c r="BT16" s="664"/>
      <c r="BU16" s="664"/>
      <c r="BV16" s="664"/>
      <c r="BW16" s="664"/>
      <c r="BX16" s="664"/>
      <c r="BY16" s="664"/>
      <c r="BZ16" s="664"/>
      <c r="CA16" s="664"/>
      <c r="CB16" s="704"/>
      <c r="CD16" s="705" t="s">
        <v>272</v>
      </c>
      <c r="CE16" s="702"/>
      <c r="CF16" s="702"/>
      <c r="CG16" s="702"/>
      <c r="CH16" s="702"/>
      <c r="CI16" s="702"/>
      <c r="CJ16" s="702"/>
      <c r="CK16" s="702"/>
      <c r="CL16" s="702"/>
      <c r="CM16" s="702"/>
      <c r="CN16" s="702"/>
      <c r="CO16" s="702"/>
      <c r="CP16" s="702"/>
      <c r="CQ16" s="703"/>
      <c r="CR16" s="661" t="s">
        <v>177</v>
      </c>
      <c r="CS16" s="664"/>
      <c r="CT16" s="664"/>
      <c r="CU16" s="664"/>
      <c r="CV16" s="664"/>
      <c r="CW16" s="664"/>
      <c r="CX16" s="664"/>
      <c r="CY16" s="665"/>
      <c r="CZ16" s="723" t="s">
        <v>177</v>
      </c>
      <c r="DA16" s="723"/>
      <c r="DB16" s="723"/>
      <c r="DC16" s="723"/>
      <c r="DD16" s="669" t="s">
        <v>251</v>
      </c>
      <c r="DE16" s="664"/>
      <c r="DF16" s="664"/>
      <c r="DG16" s="664"/>
      <c r="DH16" s="664"/>
      <c r="DI16" s="664"/>
      <c r="DJ16" s="664"/>
      <c r="DK16" s="664"/>
      <c r="DL16" s="664"/>
      <c r="DM16" s="664"/>
      <c r="DN16" s="664"/>
      <c r="DO16" s="664"/>
      <c r="DP16" s="665"/>
      <c r="DQ16" s="669" t="s">
        <v>177</v>
      </c>
      <c r="DR16" s="664"/>
      <c r="DS16" s="664"/>
      <c r="DT16" s="664"/>
      <c r="DU16" s="664"/>
      <c r="DV16" s="664"/>
      <c r="DW16" s="664"/>
      <c r="DX16" s="664"/>
      <c r="DY16" s="664"/>
      <c r="DZ16" s="664"/>
      <c r="EA16" s="664"/>
      <c r="EB16" s="664"/>
      <c r="EC16" s="704"/>
    </row>
    <row r="17" spans="2:133" ht="11.25" customHeight="1" x14ac:dyDescent="0.15">
      <c r="B17" s="658" t="s">
        <v>273</v>
      </c>
      <c r="C17" s="659"/>
      <c r="D17" s="659"/>
      <c r="E17" s="659"/>
      <c r="F17" s="659"/>
      <c r="G17" s="659"/>
      <c r="H17" s="659"/>
      <c r="I17" s="659"/>
      <c r="J17" s="659"/>
      <c r="K17" s="659"/>
      <c r="L17" s="659"/>
      <c r="M17" s="659"/>
      <c r="N17" s="659"/>
      <c r="O17" s="659"/>
      <c r="P17" s="659"/>
      <c r="Q17" s="660"/>
      <c r="R17" s="661">
        <v>1342</v>
      </c>
      <c r="S17" s="664"/>
      <c r="T17" s="664"/>
      <c r="U17" s="664"/>
      <c r="V17" s="664"/>
      <c r="W17" s="664"/>
      <c r="X17" s="664"/>
      <c r="Y17" s="665"/>
      <c r="Z17" s="723">
        <v>0</v>
      </c>
      <c r="AA17" s="723"/>
      <c r="AB17" s="723"/>
      <c r="AC17" s="723"/>
      <c r="AD17" s="724">
        <v>1342</v>
      </c>
      <c r="AE17" s="724"/>
      <c r="AF17" s="724"/>
      <c r="AG17" s="724"/>
      <c r="AH17" s="724"/>
      <c r="AI17" s="724"/>
      <c r="AJ17" s="724"/>
      <c r="AK17" s="724"/>
      <c r="AL17" s="666">
        <v>0</v>
      </c>
      <c r="AM17" s="667"/>
      <c r="AN17" s="667"/>
      <c r="AO17" s="725"/>
      <c r="AP17" s="658" t="s">
        <v>274</v>
      </c>
      <c r="AQ17" s="659"/>
      <c r="AR17" s="659"/>
      <c r="AS17" s="659"/>
      <c r="AT17" s="659"/>
      <c r="AU17" s="659"/>
      <c r="AV17" s="659"/>
      <c r="AW17" s="659"/>
      <c r="AX17" s="659"/>
      <c r="AY17" s="659"/>
      <c r="AZ17" s="659"/>
      <c r="BA17" s="659"/>
      <c r="BB17" s="659"/>
      <c r="BC17" s="659"/>
      <c r="BD17" s="659"/>
      <c r="BE17" s="659"/>
      <c r="BF17" s="660"/>
      <c r="BG17" s="661" t="s">
        <v>177</v>
      </c>
      <c r="BH17" s="664"/>
      <c r="BI17" s="664"/>
      <c r="BJ17" s="664"/>
      <c r="BK17" s="664"/>
      <c r="BL17" s="664"/>
      <c r="BM17" s="664"/>
      <c r="BN17" s="665"/>
      <c r="BO17" s="723" t="s">
        <v>251</v>
      </c>
      <c r="BP17" s="723"/>
      <c r="BQ17" s="723"/>
      <c r="BR17" s="723"/>
      <c r="BS17" s="669" t="s">
        <v>251</v>
      </c>
      <c r="BT17" s="664"/>
      <c r="BU17" s="664"/>
      <c r="BV17" s="664"/>
      <c r="BW17" s="664"/>
      <c r="BX17" s="664"/>
      <c r="BY17" s="664"/>
      <c r="BZ17" s="664"/>
      <c r="CA17" s="664"/>
      <c r="CB17" s="704"/>
      <c r="CD17" s="705" t="s">
        <v>275</v>
      </c>
      <c r="CE17" s="702"/>
      <c r="CF17" s="702"/>
      <c r="CG17" s="702"/>
      <c r="CH17" s="702"/>
      <c r="CI17" s="702"/>
      <c r="CJ17" s="702"/>
      <c r="CK17" s="702"/>
      <c r="CL17" s="702"/>
      <c r="CM17" s="702"/>
      <c r="CN17" s="702"/>
      <c r="CO17" s="702"/>
      <c r="CP17" s="702"/>
      <c r="CQ17" s="703"/>
      <c r="CR17" s="661">
        <v>718137</v>
      </c>
      <c r="CS17" s="664"/>
      <c r="CT17" s="664"/>
      <c r="CU17" s="664"/>
      <c r="CV17" s="664"/>
      <c r="CW17" s="664"/>
      <c r="CX17" s="664"/>
      <c r="CY17" s="665"/>
      <c r="CZ17" s="723">
        <v>13.4</v>
      </c>
      <c r="DA17" s="723"/>
      <c r="DB17" s="723"/>
      <c r="DC17" s="723"/>
      <c r="DD17" s="669" t="s">
        <v>251</v>
      </c>
      <c r="DE17" s="664"/>
      <c r="DF17" s="664"/>
      <c r="DG17" s="664"/>
      <c r="DH17" s="664"/>
      <c r="DI17" s="664"/>
      <c r="DJ17" s="664"/>
      <c r="DK17" s="664"/>
      <c r="DL17" s="664"/>
      <c r="DM17" s="664"/>
      <c r="DN17" s="664"/>
      <c r="DO17" s="664"/>
      <c r="DP17" s="665"/>
      <c r="DQ17" s="669">
        <v>682424</v>
      </c>
      <c r="DR17" s="664"/>
      <c r="DS17" s="664"/>
      <c r="DT17" s="664"/>
      <c r="DU17" s="664"/>
      <c r="DV17" s="664"/>
      <c r="DW17" s="664"/>
      <c r="DX17" s="664"/>
      <c r="DY17" s="664"/>
      <c r="DZ17" s="664"/>
      <c r="EA17" s="664"/>
      <c r="EB17" s="664"/>
      <c r="EC17" s="704"/>
    </row>
    <row r="18" spans="2:133" ht="11.25" customHeight="1" x14ac:dyDescent="0.15">
      <c r="B18" s="658" t="s">
        <v>276</v>
      </c>
      <c r="C18" s="659"/>
      <c r="D18" s="659"/>
      <c r="E18" s="659"/>
      <c r="F18" s="659"/>
      <c r="G18" s="659"/>
      <c r="H18" s="659"/>
      <c r="I18" s="659"/>
      <c r="J18" s="659"/>
      <c r="K18" s="659"/>
      <c r="L18" s="659"/>
      <c r="M18" s="659"/>
      <c r="N18" s="659"/>
      <c r="O18" s="659"/>
      <c r="P18" s="659"/>
      <c r="Q18" s="660"/>
      <c r="R18" s="661">
        <v>2378286</v>
      </c>
      <c r="S18" s="664"/>
      <c r="T18" s="664"/>
      <c r="U18" s="664"/>
      <c r="V18" s="664"/>
      <c r="W18" s="664"/>
      <c r="X18" s="664"/>
      <c r="Y18" s="665"/>
      <c r="Z18" s="723">
        <v>43.7</v>
      </c>
      <c r="AA18" s="723"/>
      <c r="AB18" s="723"/>
      <c r="AC18" s="723"/>
      <c r="AD18" s="724">
        <v>2156958</v>
      </c>
      <c r="AE18" s="724"/>
      <c r="AF18" s="724"/>
      <c r="AG18" s="724"/>
      <c r="AH18" s="724"/>
      <c r="AI18" s="724"/>
      <c r="AJ18" s="724"/>
      <c r="AK18" s="724"/>
      <c r="AL18" s="666">
        <v>66.5</v>
      </c>
      <c r="AM18" s="667"/>
      <c r="AN18" s="667"/>
      <c r="AO18" s="725"/>
      <c r="AP18" s="658" t="s">
        <v>277</v>
      </c>
      <c r="AQ18" s="659"/>
      <c r="AR18" s="659"/>
      <c r="AS18" s="659"/>
      <c r="AT18" s="659"/>
      <c r="AU18" s="659"/>
      <c r="AV18" s="659"/>
      <c r="AW18" s="659"/>
      <c r="AX18" s="659"/>
      <c r="AY18" s="659"/>
      <c r="AZ18" s="659"/>
      <c r="BA18" s="659"/>
      <c r="BB18" s="659"/>
      <c r="BC18" s="659"/>
      <c r="BD18" s="659"/>
      <c r="BE18" s="659"/>
      <c r="BF18" s="660"/>
      <c r="BG18" s="661" t="s">
        <v>177</v>
      </c>
      <c r="BH18" s="664"/>
      <c r="BI18" s="664"/>
      <c r="BJ18" s="664"/>
      <c r="BK18" s="664"/>
      <c r="BL18" s="664"/>
      <c r="BM18" s="664"/>
      <c r="BN18" s="665"/>
      <c r="BO18" s="723" t="s">
        <v>251</v>
      </c>
      <c r="BP18" s="723"/>
      <c r="BQ18" s="723"/>
      <c r="BR18" s="723"/>
      <c r="BS18" s="669" t="s">
        <v>177</v>
      </c>
      <c r="BT18" s="664"/>
      <c r="BU18" s="664"/>
      <c r="BV18" s="664"/>
      <c r="BW18" s="664"/>
      <c r="BX18" s="664"/>
      <c r="BY18" s="664"/>
      <c r="BZ18" s="664"/>
      <c r="CA18" s="664"/>
      <c r="CB18" s="704"/>
      <c r="CD18" s="705" t="s">
        <v>278</v>
      </c>
      <c r="CE18" s="702"/>
      <c r="CF18" s="702"/>
      <c r="CG18" s="702"/>
      <c r="CH18" s="702"/>
      <c r="CI18" s="702"/>
      <c r="CJ18" s="702"/>
      <c r="CK18" s="702"/>
      <c r="CL18" s="702"/>
      <c r="CM18" s="702"/>
      <c r="CN18" s="702"/>
      <c r="CO18" s="702"/>
      <c r="CP18" s="702"/>
      <c r="CQ18" s="703"/>
      <c r="CR18" s="661" t="s">
        <v>177</v>
      </c>
      <c r="CS18" s="664"/>
      <c r="CT18" s="664"/>
      <c r="CU18" s="664"/>
      <c r="CV18" s="664"/>
      <c r="CW18" s="664"/>
      <c r="CX18" s="664"/>
      <c r="CY18" s="665"/>
      <c r="CZ18" s="723" t="s">
        <v>177</v>
      </c>
      <c r="DA18" s="723"/>
      <c r="DB18" s="723"/>
      <c r="DC18" s="723"/>
      <c r="DD18" s="669" t="s">
        <v>177</v>
      </c>
      <c r="DE18" s="664"/>
      <c r="DF18" s="664"/>
      <c r="DG18" s="664"/>
      <c r="DH18" s="664"/>
      <c r="DI18" s="664"/>
      <c r="DJ18" s="664"/>
      <c r="DK18" s="664"/>
      <c r="DL18" s="664"/>
      <c r="DM18" s="664"/>
      <c r="DN18" s="664"/>
      <c r="DO18" s="664"/>
      <c r="DP18" s="665"/>
      <c r="DQ18" s="669" t="s">
        <v>251</v>
      </c>
      <c r="DR18" s="664"/>
      <c r="DS18" s="664"/>
      <c r="DT18" s="664"/>
      <c r="DU18" s="664"/>
      <c r="DV18" s="664"/>
      <c r="DW18" s="664"/>
      <c r="DX18" s="664"/>
      <c r="DY18" s="664"/>
      <c r="DZ18" s="664"/>
      <c r="EA18" s="664"/>
      <c r="EB18" s="664"/>
      <c r="EC18" s="704"/>
    </row>
    <row r="19" spans="2:133" ht="11.25" customHeight="1" x14ac:dyDescent="0.15">
      <c r="B19" s="658" t="s">
        <v>279</v>
      </c>
      <c r="C19" s="659"/>
      <c r="D19" s="659"/>
      <c r="E19" s="659"/>
      <c r="F19" s="659"/>
      <c r="G19" s="659"/>
      <c r="H19" s="659"/>
      <c r="I19" s="659"/>
      <c r="J19" s="659"/>
      <c r="K19" s="659"/>
      <c r="L19" s="659"/>
      <c r="M19" s="659"/>
      <c r="N19" s="659"/>
      <c r="O19" s="659"/>
      <c r="P19" s="659"/>
      <c r="Q19" s="660"/>
      <c r="R19" s="661">
        <v>2156958</v>
      </c>
      <c r="S19" s="664"/>
      <c r="T19" s="664"/>
      <c r="U19" s="664"/>
      <c r="V19" s="664"/>
      <c r="W19" s="664"/>
      <c r="X19" s="664"/>
      <c r="Y19" s="665"/>
      <c r="Z19" s="723">
        <v>39.6</v>
      </c>
      <c r="AA19" s="723"/>
      <c r="AB19" s="723"/>
      <c r="AC19" s="723"/>
      <c r="AD19" s="724">
        <v>2156958</v>
      </c>
      <c r="AE19" s="724"/>
      <c r="AF19" s="724"/>
      <c r="AG19" s="724"/>
      <c r="AH19" s="724"/>
      <c r="AI19" s="724"/>
      <c r="AJ19" s="724"/>
      <c r="AK19" s="724"/>
      <c r="AL19" s="666">
        <v>66.5</v>
      </c>
      <c r="AM19" s="667"/>
      <c r="AN19" s="667"/>
      <c r="AO19" s="725"/>
      <c r="AP19" s="658" t="s">
        <v>280</v>
      </c>
      <c r="AQ19" s="659"/>
      <c r="AR19" s="659"/>
      <c r="AS19" s="659"/>
      <c r="AT19" s="659"/>
      <c r="AU19" s="659"/>
      <c r="AV19" s="659"/>
      <c r="AW19" s="659"/>
      <c r="AX19" s="659"/>
      <c r="AY19" s="659"/>
      <c r="AZ19" s="659"/>
      <c r="BA19" s="659"/>
      <c r="BB19" s="659"/>
      <c r="BC19" s="659"/>
      <c r="BD19" s="659"/>
      <c r="BE19" s="659"/>
      <c r="BF19" s="660"/>
      <c r="BG19" s="661">
        <v>390</v>
      </c>
      <c r="BH19" s="664"/>
      <c r="BI19" s="664"/>
      <c r="BJ19" s="664"/>
      <c r="BK19" s="664"/>
      <c r="BL19" s="664"/>
      <c r="BM19" s="664"/>
      <c r="BN19" s="665"/>
      <c r="BO19" s="723">
        <v>0</v>
      </c>
      <c r="BP19" s="723"/>
      <c r="BQ19" s="723"/>
      <c r="BR19" s="723"/>
      <c r="BS19" s="669" t="s">
        <v>177</v>
      </c>
      <c r="BT19" s="664"/>
      <c r="BU19" s="664"/>
      <c r="BV19" s="664"/>
      <c r="BW19" s="664"/>
      <c r="BX19" s="664"/>
      <c r="BY19" s="664"/>
      <c r="BZ19" s="664"/>
      <c r="CA19" s="664"/>
      <c r="CB19" s="704"/>
      <c r="CD19" s="705" t="s">
        <v>281</v>
      </c>
      <c r="CE19" s="702"/>
      <c r="CF19" s="702"/>
      <c r="CG19" s="702"/>
      <c r="CH19" s="702"/>
      <c r="CI19" s="702"/>
      <c r="CJ19" s="702"/>
      <c r="CK19" s="702"/>
      <c r="CL19" s="702"/>
      <c r="CM19" s="702"/>
      <c r="CN19" s="702"/>
      <c r="CO19" s="702"/>
      <c r="CP19" s="702"/>
      <c r="CQ19" s="703"/>
      <c r="CR19" s="661" t="s">
        <v>251</v>
      </c>
      <c r="CS19" s="664"/>
      <c r="CT19" s="664"/>
      <c r="CU19" s="664"/>
      <c r="CV19" s="664"/>
      <c r="CW19" s="664"/>
      <c r="CX19" s="664"/>
      <c r="CY19" s="665"/>
      <c r="CZ19" s="723" t="s">
        <v>177</v>
      </c>
      <c r="DA19" s="723"/>
      <c r="DB19" s="723"/>
      <c r="DC19" s="723"/>
      <c r="DD19" s="669" t="s">
        <v>177</v>
      </c>
      <c r="DE19" s="664"/>
      <c r="DF19" s="664"/>
      <c r="DG19" s="664"/>
      <c r="DH19" s="664"/>
      <c r="DI19" s="664"/>
      <c r="DJ19" s="664"/>
      <c r="DK19" s="664"/>
      <c r="DL19" s="664"/>
      <c r="DM19" s="664"/>
      <c r="DN19" s="664"/>
      <c r="DO19" s="664"/>
      <c r="DP19" s="665"/>
      <c r="DQ19" s="669" t="s">
        <v>177</v>
      </c>
      <c r="DR19" s="664"/>
      <c r="DS19" s="664"/>
      <c r="DT19" s="664"/>
      <c r="DU19" s="664"/>
      <c r="DV19" s="664"/>
      <c r="DW19" s="664"/>
      <c r="DX19" s="664"/>
      <c r="DY19" s="664"/>
      <c r="DZ19" s="664"/>
      <c r="EA19" s="664"/>
      <c r="EB19" s="664"/>
      <c r="EC19" s="704"/>
    </row>
    <row r="20" spans="2:133" ht="11.25" customHeight="1" x14ac:dyDescent="0.15">
      <c r="B20" s="658" t="s">
        <v>282</v>
      </c>
      <c r="C20" s="659"/>
      <c r="D20" s="659"/>
      <c r="E20" s="659"/>
      <c r="F20" s="659"/>
      <c r="G20" s="659"/>
      <c r="H20" s="659"/>
      <c r="I20" s="659"/>
      <c r="J20" s="659"/>
      <c r="K20" s="659"/>
      <c r="L20" s="659"/>
      <c r="M20" s="659"/>
      <c r="N20" s="659"/>
      <c r="O20" s="659"/>
      <c r="P20" s="659"/>
      <c r="Q20" s="660"/>
      <c r="R20" s="661">
        <v>221328</v>
      </c>
      <c r="S20" s="664"/>
      <c r="T20" s="664"/>
      <c r="U20" s="664"/>
      <c r="V20" s="664"/>
      <c r="W20" s="664"/>
      <c r="X20" s="664"/>
      <c r="Y20" s="665"/>
      <c r="Z20" s="723">
        <v>4.0999999999999996</v>
      </c>
      <c r="AA20" s="723"/>
      <c r="AB20" s="723"/>
      <c r="AC20" s="723"/>
      <c r="AD20" s="724" t="s">
        <v>251</v>
      </c>
      <c r="AE20" s="724"/>
      <c r="AF20" s="724"/>
      <c r="AG20" s="724"/>
      <c r="AH20" s="724"/>
      <c r="AI20" s="724"/>
      <c r="AJ20" s="724"/>
      <c r="AK20" s="724"/>
      <c r="AL20" s="666" t="s">
        <v>177</v>
      </c>
      <c r="AM20" s="667"/>
      <c r="AN20" s="667"/>
      <c r="AO20" s="725"/>
      <c r="AP20" s="658" t="s">
        <v>283</v>
      </c>
      <c r="AQ20" s="659"/>
      <c r="AR20" s="659"/>
      <c r="AS20" s="659"/>
      <c r="AT20" s="659"/>
      <c r="AU20" s="659"/>
      <c r="AV20" s="659"/>
      <c r="AW20" s="659"/>
      <c r="AX20" s="659"/>
      <c r="AY20" s="659"/>
      <c r="AZ20" s="659"/>
      <c r="BA20" s="659"/>
      <c r="BB20" s="659"/>
      <c r="BC20" s="659"/>
      <c r="BD20" s="659"/>
      <c r="BE20" s="659"/>
      <c r="BF20" s="660"/>
      <c r="BG20" s="661">
        <v>390</v>
      </c>
      <c r="BH20" s="664"/>
      <c r="BI20" s="664"/>
      <c r="BJ20" s="664"/>
      <c r="BK20" s="664"/>
      <c r="BL20" s="664"/>
      <c r="BM20" s="664"/>
      <c r="BN20" s="665"/>
      <c r="BO20" s="723">
        <v>0</v>
      </c>
      <c r="BP20" s="723"/>
      <c r="BQ20" s="723"/>
      <c r="BR20" s="723"/>
      <c r="BS20" s="669" t="s">
        <v>251</v>
      </c>
      <c r="BT20" s="664"/>
      <c r="BU20" s="664"/>
      <c r="BV20" s="664"/>
      <c r="BW20" s="664"/>
      <c r="BX20" s="664"/>
      <c r="BY20" s="664"/>
      <c r="BZ20" s="664"/>
      <c r="CA20" s="664"/>
      <c r="CB20" s="704"/>
      <c r="CD20" s="705" t="s">
        <v>284</v>
      </c>
      <c r="CE20" s="702"/>
      <c r="CF20" s="702"/>
      <c r="CG20" s="702"/>
      <c r="CH20" s="702"/>
      <c r="CI20" s="702"/>
      <c r="CJ20" s="702"/>
      <c r="CK20" s="702"/>
      <c r="CL20" s="702"/>
      <c r="CM20" s="702"/>
      <c r="CN20" s="702"/>
      <c r="CO20" s="702"/>
      <c r="CP20" s="702"/>
      <c r="CQ20" s="703"/>
      <c r="CR20" s="661">
        <v>5347756</v>
      </c>
      <c r="CS20" s="664"/>
      <c r="CT20" s="664"/>
      <c r="CU20" s="664"/>
      <c r="CV20" s="664"/>
      <c r="CW20" s="664"/>
      <c r="CX20" s="664"/>
      <c r="CY20" s="665"/>
      <c r="CZ20" s="723">
        <v>100</v>
      </c>
      <c r="DA20" s="723"/>
      <c r="DB20" s="723"/>
      <c r="DC20" s="723"/>
      <c r="DD20" s="669">
        <v>464633</v>
      </c>
      <c r="DE20" s="664"/>
      <c r="DF20" s="664"/>
      <c r="DG20" s="664"/>
      <c r="DH20" s="664"/>
      <c r="DI20" s="664"/>
      <c r="DJ20" s="664"/>
      <c r="DK20" s="664"/>
      <c r="DL20" s="664"/>
      <c r="DM20" s="664"/>
      <c r="DN20" s="664"/>
      <c r="DO20" s="664"/>
      <c r="DP20" s="665"/>
      <c r="DQ20" s="669">
        <v>3662172</v>
      </c>
      <c r="DR20" s="664"/>
      <c r="DS20" s="664"/>
      <c r="DT20" s="664"/>
      <c r="DU20" s="664"/>
      <c r="DV20" s="664"/>
      <c r="DW20" s="664"/>
      <c r="DX20" s="664"/>
      <c r="DY20" s="664"/>
      <c r="DZ20" s="664"/>
      <c r="EA20" s="664"/>
      <c r="EB20" s="664"/>
      <c r="EC20" s="704"/>
    </row>
    <row r="21" spans="2:133" ht="11.25" customHeight="1" x14ac:dyDescent="0.15">
      <c r="B21" s="658" t="s">
        <v>285</v>
      </c>
      <c r="C21" s="659"/>
      <c r="D21" s="659"/>
      <c r="E21" s="659"/>
      <c r="F21" s="659"/>
      <c r="G21" s="659"/>
      <c r="H21" s="659"/>
      <c r="I21" s="659"/>
      <c r="J21" s="659"/>
      <c r="K21" s="659"/>
      <c r="L21" s="659"/>
      <c r="M21" s="659"/>
      <c r="N21" s="659"/>
      <c r="O21" s="659"/>
      <c r="P21" s="659"/>
      <c r="Q21" s="660"/>
      <c r="R21" s="661" t="s">
        <v>177</v>
      </c>
      <c r="S21" s="664"/>
      <c r="T21" s="664"/>
      <c r="U21" s="664"/>
      <c r="V21" s="664"/>
      <c r="W21" s="664"/>
      <c r="X21" s="664"/>
      <c r="Y21" s="665"/>
      <c r="Z21" s="723" t="s">
        <v>251</v>
      </c>
      <c r="AA21" s="723"/>
      <c r="AB21" s="723"/>
      <c r="AC21" s="723"/>
      <c r="AD21" s="724" t="s">
        <v>177</v>
      </c>
      <c r="AE21" s="724"/>
      <c r="AF21" s="724"/>
      <c r="AG21" s="724"/>
      <c r="AH21" s="724"/>
      <c r="AI21" s="724"/>
      <c r="AJ21" s="724"/>
      <c r="AK21" s="724"/>
      <c r="AL21" s="666" t="s">
        <v>177</v>
      </c>
      <c r="AM21" s="667"/>
      <c r="AN21" s="667"/>
      <c r="AO21" s="725"/>
      <c r="AP21" s="769" t="s">
        <v>286</v>
      </c>
      <c r="AQ21" s="776"/>
      <c r="AR21" s="776"/>
      <c r="AS21" s="776"/>
      <c r="AT21" s="776"/>
      <c r="AU21" s="776"/>
      <c r="AV21" s="776"/>
      <c r="AW21" s="776"/>
      <c r="AX21" s="776"/>
      <c r="AY21" s="776"/>
      <c r="AZ21" s="776"/>
      <c r="BA21" s="776"/>
      <c r="BB21" s="776"/>
      <c r="BC21" s="776"/>
      <c r="BD21" s="776"/>
      <c r="BE21" s="776"/>
      <c r="BF21" s="771"/>
      <c r="BG21" s="661">
        <v>390</v>
      </c>
      <c r="BH21" s="664"/>
      <c r="BI21" s="664"/>
      <c r="BJ21" s="664"/>
      <c r="BK21" s="664"/>
      <c r="BL21" s="664"/>
      <c r="BM21" s="664"/>
      <c r="BN21" s="665"/>
      <c r="BO21" s="723">
        <v>0</v>
      </c>
      <c r="BP21" s="723"/>
      <c r="BQ21" s="723"/>
      <c r="BR21" s="723"/>
      <c r="BS21" s="669" t="s">
        <v>177</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x14ac:dyDescent="0.15">
      <c r="B22" s="658" t="s">
        <v>287</v>
      </c>
      <c r="C22" s="659"/>
      <c r="D22" s="659"/>
      <c r="E22" s="659"/>
      <c r="F22" s="659"/>
      <c r="G22" s="659"/>
      <c r="H22" s="659"/>
      <c r="I22" s="659"/>
      <c r="J22" s="659"/>
      <c r="K22" s="659"/>
      <c r="L22" s="659"/>
      <c r="M22" s="659"/>
      <c r="N22" s="659"/>
      <c r="O22" s="659"/>
      <c r="P22" s="659"/>
      <c r="Q22" s="660"/>
      <c r="R22" s="661">
        <v>3450870</v>
      </c>
      <c r="S22" s="664"/>
      <c r="T22" s="664"/>
      <c r="U22" s="664"/>
      <c r="V22" s="664"/>
      <c r="W22" s="664"/>
      <c r="X22" s="664"/>
      <c r="Y22" s="665"/>
      <c r="Z22" s="723">
        <v>63.4</v>
      </c>
      <c r="AA22" s="723"/>
      <c r="AB22" s="723"/>
      <c r="AC22" s="723"/>
      <c r="AD22" s="724">
        <v>3229542</v>
      </c>
      <c r="AE22" s="724"/>
      <c r="AF22" s="724"/>
      <c r="AG22" s="724"/>
      <c r="AH22" s="724"/>
      <c r="AI22" s="724"/>
      <c r="AJ22" s="724"/>
      <c r="AK22" s="724"/>
      <c r="AL22" s="666">
        <v>99.6</v>
      </c>
      <c r="AM22" s="667"/>
      <c r="AN22" s="667"/>
      <c r="AO22" s="725"/>
      <c r="AP22" s="769" t="s">
        <v>288</v>
      </c>
      <c r="AQ22" s="776"/>
      <c r="AR22" s="776"/>
      <c r="AS22" s="776"/>
      <c r="AT22" s="776"/>
      <c r="AU22" s="776"/>
      <c r="AV22" s="776"/>
      <c r="AW22" s="776"/>
      <c r="AX22" s="776"/>
      <c r="AY22" s="776"/>
      <c r="AZ22" s="776"/>
      <c r="BA22" s="776"/>
      <c r="BB22" s="776"/>
      <c r="BC22" s="776"/>
      <c r="BD22" s="776"/>
      <c r="BE22" s="776"/>
      <c r="BF22" s="771"/>
      <c r="BG22" s="661" t="s">
        <v>251</v>
      </c>
      <c r="BH22" s="664"/>
      <c r="BI22" s="664"/>
      <c r="BJ22" s="664"/>
      <c r="BK22" s="664"/>
      <c r="BL22" s="664"/>
      <c r="BM22" s="664"/>
      <c r="BN22" s="665"/>
      <c r="BO22" s="723" t="s">
        <v>251</v>
      </c>
      <c r="BP22" s="723"/>
      <c r="BQ22" s="723"/>
      <c r="BR22" s="723"/>
      <c r="BS22" s="669" t="s">
        <v>251</v>
      </c>
      <c r="BT22" s="664"/>
      <c r="BU22" s="664"/>
      <c r="BV22" s="664"/>
      <c r="BW22" s="664"/>
      <c r="BX22" s="664"/>
      <c r="BY22" s="664"/>
      <c r="BZ22" s="664"/>
      <c r="CA22" s="664"/>
      <c r="CB22" s="704"/>
      <c r="CD22" s="778" t="s">
        <v>289</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x14ac:dyDescent="0.15">
      <c r="B23" s="658" t="s">
        <v>290</v>
      </c>
      <c r="C23" s="659"/>
      <c r="D23" s="659"/>
      <c r="E23" s="659"/>
      <c r="F23" s="659"/>
      <c r="G23" s="659"/>
      <c r="H23" s="659"/>
      <c r="I23" s="659"/>
      <c r="J23" s="659"/>
      <c r="K23" s="659"/>
      <c r="L23" s="659"/>
      <c r="M23" s="659"/>
      <c r="N23" s="659"/>
      <c r="O23" s="659"/>
      <c r="P23" s="659"/>
      <c r="Q23" s="660"/>
      <c r="R23" s="661" t="s">
        <v>251</v>
      </c>
      <c r="S23" s="664"/>
      <c r="T23" s="664"/>
      <c r="U23" s="664"/>
      <c r="V23" s="664"/>
      <c r="W23" s="664"/>
      <c r="X23" s="664"/>
      <c r="Y23" s="665"/>
      <c r="Z23" s="723" t="s">
        <v>177</v>
      </c>
      <c r="AA23" s="723"/>
      <c r="AB23" s="723"/>
      <c r="AC23" s="723"/>
      <c r="AD23" s="724" t="s">
        <v>177</v>
      </c>
      <c r="AE23" s="724"/>
      <c r="AF23" s="724"/>
      <c r="AG23" s="724"/>
      <c r="AH23" s="724"/>
      <c r="AI23" s="724"/>
      <c r="AJ23" s="724"/>
      <c r="AK23" s="724"/>
      <c r="AL23" s="666" t="s">
        <v>177</v>
      </c>
      <c r="AM23" s="667"/>
      <c r="AN23" s="667"/>
      <c r="AO23" s="725"/>
      <c r="AP23" s="769" t="s">
        <v>291</v>
      </c>
      <c r="AQ23" s="776"/>
      <c r="AR23" s="776"/>
      <c r="AS23" s="776"/>
      <c r="AT23" s="776"/>
      <c r="AU23" s="776"/>
      <c r="AV23" s="776"/>
      <c r="AW23" s="776"/>
      <c r="AX23" s="776"/>
      <c r="AY23" s="776"/>
      <c r="AZ23" s="776"/>
      <c r="BA23" s="776"/>
      <c r="BB23" s="776"/>
      <c r="BC23" s="776"/>
      <c r="BD23" s="776"/>
      <c r="BE23" s="776"/>
      <c r="BF23" s="771"/>
      <c r="BG23" s="661" t="s">
        <v>177</v>
      </c>
      <c r="BH23" s="664"/>
      <c r="BI23" s="664"/>
      <c r="BJ23" s="664"/>
      <c r="BK23" s="664"/>
      <c r="BL23" s="664"/>
      <c r="BM23" s="664"/>
      <c r="BN23" s="665"/>
      <c r="BO23" s="723" t="s">
        <v>251</v>
      </c>
      <c r="BP23" s="723"/>
      <c r="BQ23" s="723"/>
      <c r="BR23" s="723"/>
      <c r="BS23" s="669" t="s">
        <v>177</v>
      </c>
      <c r="BT23" s="664"/>
      <c r="BU23" s="664"/>
      <c r="BV23" s="664"/>
      <c r="BW23" s="664"/>
      <c r="BX23" s="664"/>
      <c r="BY23" s="664"/>
      <c r="BZ23" s="664"/>
      <c r="CA23" s="664"/>
      <c r="CB23" s="704"/>
      <c r="CD23" s="778" t="s">
        <v>229</v>
      </c>
      <c r="CE23" s="779"/>
      <c r="CF23" s="779"/>
      <c r="CG23" s="779"/>
      <c r="CH23" s="779"/>
      <c r="CI23" s="779"/>
      <c r="CJ23" s="779"/>
      <c r="CK23" s="779"/>
      <c r="CL23" s="779"/>
      <c r="CM23" s="779"/>
      <c r="CN23" s="779"/>
      <c r="CO23" s="779"/>
      <c r="CP23" s="779"/>
      <c r="CQ23" s="780"/>
      <c r="CR23" s="778" t="s">
        <v>292</v>
      </c>
      <c r="CS23" s="779"/>
      <c r="CT23" s="779"/>
      <c r="CU23" s="779"/>
      <c r="CV23" s="779"/>
      <c r="CW23" s="779"/>
      <c r="CX23" s="779"/>
      <c r="CY23" s="780"/>
      <c r="CZ23" s="778" t="s">
        <v>293</v>
      </c>
      <c r="DA23" s="779"/>
      <c r="DB23" s="779"/>
      <c r="DC23" s="780"/>
      <c r="DD23" s="778" t="s">
        <v>294</v>
      </c>
      <c r="DE23" s="779"/>
      <c r="DF23" s="779"/>
      <c r="DG23" s="779"/>
      <c r="DH23" s="779"/>
      <c r="DI23" s="779"/>
      <c r="DJ23" s="779"/>
      <c r="DK23" s="780"/>
      <c r="DL23" s="787" t="s">
        <v>295</v>
      </c>
      <c r="DM23" s="788"/>
      <c r="DN23" s="788"/>
      <c r="DO23" s="788"/>
      <c r="DP23" s="788"/>
      <c r="DQ23" s="788"/>
      <c r="DR23" s="788"/>
      <c r="DS23" s="788"/>
      <c r="DT23" s="788"/>
      <c r="DU23" s="788"/>
      <c r="DV23" s="789"/>
      <c r="DW23" s="778" t="s">
        <v>296</v>
      </c>
      <c r="DX23" s="779"/>
      <c r="DY23" s="779"/>
      <c r="DZ23" s="779"/>
      <c r="EA23" s="779"/>
      <c r="EB23" s="779"/>
      <c r="EC23" s="780"/>
    </row>
    <row r="24" spans="2:133" ht="11.25" customHeight="1" x14ac:dyDescent="0.15">
      <c r="B24" s="658" t="s">
        <v>297</v>
      </c>
      <c r="C24" s="659"/>
      <c r="D24" s="659"/>
      <c r="E24" s="659"/>
      <c r="F24" s="659"/>
      <c r="G24" s="659"/>
      <c r="H24" s="659"/>
      <c r="I24" s="659"/>
      <c r="J24" s="659"/>
      <c r="K24" s="659"/>
      <c r="L24" s="659"/>
      <c r="M24" s="659"/>
      <c r="N24" s="659"/>
      <c r="O24" s="659"/>
      <c r="P24" s="659"/>
      <c r="Q24" s="660"/>
      <c r="R24" s="661">
        <v>42415</v>
      </c>
      <c r="S24" s="664"/>
      <c r="T24" s="664"/>
      <c r="U24" s="664"/>
      <c r="V24" s="664"/>
      <c r="W24" s="664"/>
      <c r="X24" s="664"/>
      <c r="Y24" s="665"/>
      <c r="Z24" s="723">
        <v>0.8</v>
      </c>
      <c r="AA24" s="723"/>
      <c r="AB24" s="723"/>
      <c r="AC24" s="723"/>
      <c r="AD24" s="724" t="s">
        <v>177</v>
      </c>
      <c r="AE24" s="724"/>
      <c r="AF24" s="724"/>
      <c r="AG24" s="724"/>
      <c r="AH24" s="724"/>
      <c r="AI24" s="724"/>
      <c r="AJ24" s="724"/>
      <c r="AK24" s="724"/>
      <c r="AL24" s="666" t="s">
        <v>251</v>
      </c>
      <c r="AM24" s="667"/>
      <c r="AN24" s="667"/>
      <c r="AO24" s="725"/>
      <c r="AP24" s="769" t="s">
        <v>298</v>
      </c>
      <c r="AQ24" s="776"/>
      <c r="AR24" s="776"/>
      <c r="AS24" s="776"/>
      <c r="AT24" s="776"/>
      <c r="AU24" s="776"/>
      <c r="AV24" s="776"/>
      <c r="AW24" s="776"/>
      <c r="AX24" s="776"/>
      <c r="AY24" s="776"/>
      <c r="AZ24" s="776"/>
      <c r="BA24" s="776"/>
      <c r="BB24" s="776"/>
      <c r="BC24" s="776"/>
      <c r="BD24" s="776"/>
      <c r="BE24" s="776"/>
      <c r="BF24" s="771"/>
      <c r="BG24" s="661" t="s">
        <v>251</v>
      </c>
      <c r="BH24" s="664"/>
      <c r="BI24" s="664"/>
      <c r="BJ24" s="664"/>
      <c r="BK24" s="664"/>
      <c r="BL24" s="664"/>
      <c r="BM24" s="664"/>
      <c r="BN24" s="665"/>
      <c r="BO24" s="723" t="s">
        <v>251</v>
      </c>
      <c r="BP24" s="723"/>
      <c r="BQ24" s="723"/>
      <c r="BR24" s="723"/>
      <c r="BS24" s="669" t="s">
        <v>177</v>
      </c>
      <c r="BT24" s="664"/>
      <c r="BU24" s="664"/>
      <c r="BV24" s="664"/>
      <c r="BW24" s="664"/>
      <c r="BX24" s="664"/>
      <c r="BY24" s="664"/>
      <c r="BZ24" s="664"/>
      <c r="CA24" s="664"/>
      <c r="CB24" s="704"/>
      <c r="CD24" s="732" t="s">
        <v>299</v>
      </c>
      <c r="CE24" s="733"/>
      <c r="CF24" s="733"/>
      <c r="CG24" s="733"/>
      <c r="CH24" s="733"/>
      <c r="CI24" s="733"/>
      <c r="CJ24" s="733"/>
      <c r="CK24" s="733"/>
      <c r="CL24" s="733"/>
      <c r="CM24" s="733"/>
      <c r="CN24" s="733"/>
      <c r="CO24" s="733"/>
      <c r="CP24" s="733"/>
      <c r="CQ24" s="734"/>
      <c r="CR24" s="726">
        <v>2221835</v>
      </c>
      <c r="CS24" s="727"/>
      <c r="CT24" s="727"/>
      <c r="CU24" s="727"/>
      <c r="CV24" s="727"/>
      <c r="CW24" s="727"/>
      <c r="CX24" s="727"/>
      <c r="CY24" s="773"/>
      <c r="CZ24" s="774">
        <v>41.5</v>
      </c>
      <c r="DA24" s="743"/>
      <c r="DB24" s="743"/>
      <c r="DC24" s="777"/>
      <c r="DD24" s="772">
        <v>1617347</v>
      </c>
      <c r="DE24" s="727"/>
      <c r="DF24" s="727"/>
      <c r="DG24" s="727"/>
      <c r="DH24" s="727"/>
      <c r="DI24" s="727"/>
      <c r="DJ24" s="727"/>
      <c r="DK24" s="773"/>
      <c r="DL24" s="772">
        <v>1579354</v>
      </c>
      <c r="DM24" s="727"/>
      <c r="DN24" s="727"/>
      <c r="DO24" s="727"/>
      <c r="DP24" s="727"/>
      <c r="DQ24" s="727"/>
      <c r="DR24" s="727"/>
      <c r="DS24" s="727"/>
      <c r="DT24" s="727"/>
      <c r="DU24" s="727"/>
      <c r="DV24" s="773"/>
      <c r="DW24" s="774">
        <v>46.6</v>
      </c>
      <c r="DX24" s="743"/>
      <c r="DY24" s="743"/>
      <c r="DZ24" s="743"/>
      <c r="EA24" s="743"/>
      <c r="EB24" s="743"/>
      <c r="EC24" s="775"/>
    </row>
    <row r="25" spans="2:133" ht="11.25" customHeight="1" x14ac:dyDescent="0.15">
      <c r="B25" s="658" t="s">
        <v>300</v>
      </c>
      <c r="C25" s="659"/>
      <c r="D25" s="659"/>
      <c r="E25" s="659"/>
      <c r="F25" s="659"/>
      <c r="G25" s="659"/>
      <c r="H25" s="659"/>
      <c r="I25" s="659"/>
      <c r="J25" s="659"/>
      <c r="K25" s="659"/>
      <c r="L25" s="659"/>
      <c r="M25" s="659"/>
      <c r="N25" s="659"/>
      <c r="O25" s="659"/>
      <c r="P25" s="659"/>
      <c r="Q25" s="660"/>
      <c r="R25" s="661">
        <v>118045</v>
      </c>
      <c r="S25" s="664"/>
      <c r="T25" s="664"/>
      <c r="U25" s="664"/>
      <c r="V25" s="664"/>
      <c r="W25" s="664"/>
      <c r="X25" s="664"/>
      <c r="Y25" s="665"/>
      <c r="Z25" s="723">
        <v>2.2000000000000002</v>
      </c>
      <c r="AA25" s="723"/>
      <c r="AB25" s="723"/>
      <c r="AC25" s="723"/>
      <c r="AD25" s="724">
        <v>3003</v>
      </c>
      <c r="AE25" s="724"/>
      <c r="AF25" s="724"/>
      <c r="AG25" s="724"/>
      <c r="AH25" s="724"/>
      <c r="AI25" s="724"/>
      <c r="AJ25" s="724"/>
      <c r="AK25" s="724"/>
      <c r="AL25" s="666">
        <v>0.1</v>
      </c>
      <c r="AM25" s="667"/>
      <c r="AN25" s="667"/>
      <c r="AO25" s="725"/>
      <c r="AP25" s="769" t="s">
        <v>301</v>
      </c>
      <c r="AQ25" s="776"/>
      <c r="AR25" s="776"/>
      <c r="AS25" s="776"/>
      <c r="AT25" s="776"/>
      <c r="AU25" s="776"/>
      <c r="AV25" s="776"/>
      <c r="AW25" s="776"/>
      <c r="AX25" s="776"/>
      <c r="AY25" s="776"/>
      <c r="AZ25" s="776"/>
      <c r="BA25" s="776"/>
      <c r="BB25" s="776"/>
      <c r="BC25" s="776"/>
      <c r="BD25" s="776"/>
      <c r="BE25" s="776"/>
      <c r="BF25" s="771"/>
      <c r="BG25" s="661" t="s">
        <v>177</v>
      </c>
      <c r="BH25" s="664"/>
      <c r="BI25" s="664"/>
      <c r="BJ25" s="664"/>
      <c r="BK25" s="664"/>
      <c r="BL25" s="664"/>
      <c r="BM25" s="664"/>
      <c r="BN25" s="665"/>
      <c r="BO25" s="723" t="s">
        <v>251</v>
      </c>
      <c r="BP25" s="723"/>
      <c r="BQ25" s="723"/>
      <c r="BR25" s="723"/>
      <c r="BS25" s="669" t="s">
        <v>177</v>
      </c>
      <c r="BT25" s="664"/>
      <c r="BU25" s="664"/>
      <c r="BV25" s="664"/>
      <c r="BW25" s="664"/>
      <c r="BX25" s="664"/>
      <c r="BY25" s="664"/>
      <c r="BZ25" s="664"/>
      <c r="CA25" s="664"/>
      <c r="CB25" s="704"/>
      <c r="CD25" s="705" t="s">
        <v>302</v>
      </c>
      <c r="CE25" s="702"/>
      <c r="CF25" s="702"/>
      <c r="CG25" s="702"/>
      <c r="CH25" s="702"/>
      <c r="CI25" s="702"/>
      <c r="CJ25" s="702"/>
      <c r="CK25" s="702"/>
      <c r="CL25" s="702"/>
      <c r="CM25" s="702"/>
      <c r="CN25" s="702"/>
      <c r="CO25" s="702"/>
      <c r="CP25" s="702"/>
      <c r="CQ25" s="703"/>
      <c r="CR25" s="661">
        <v>773067</v>
      </c>
      <c r="CS25" s="662"/>
      <c r="CT25" s="662"/>
      <c r="CU25" s="662"/>
      <c r="CV25" s="662"/>
      <c r="CW25" s="662"/>
      <c r="CX25" s="662"/>
      <c r="CY25" s="663"/>
      <c r="CZ25" s="666">
        <v>14.5</v>
      </c>
      <c r="DA25" s="695"/>
      <c r="DB25" s="695"/>
      <c r="DC25" s="696"/>
      <c r="DD25" s="669">
        <v>735453</v>
      </c>
      <c r="DE25" s="662"/>
      <c r="DF25" s="662"/>
      <c r="DG25" s="662"/>
      <c r="DH25" s="662"/>
      <c r="DI25" s="662"/>
      <c r="DJ25" s="662"/>
      <c r="DK25" s="663"/>
      <c r="DL25" s="669">
        <v>734938</v>
      </c>
      <c r="DM25" s="662"/>
      <c r="DN25" s="662"/>
      <c r="DO25" s="662"/>
      <c r="DP25" s="662"/>
      <c r="DQ25" s="662"/>
      <c r="DR25" s="662"/>
      <c r="DS25" s="662"/>
      <c r="DT25" s="662"/>
      <c r="DU25" s="662"/>
      <c r="DV25" s="663"/>
      <c r="DW25" s="666">
        <v>21.7</v>
      </c>
      <c r="DX25" s="695"/>
      <c r="DY25" s="695"/>
      <c r="DZ25" s="695"/>
      <c r="EA25" s="695"/>
      <c r="EB25" s="695"/>
      <c r="EC25" s="697"/>
    </row>
    <row r="26" spans="2:133" ht="11.25" customHeight="1" x14ac:dyDescent="0.15">
      <c r="B26" s="658" t="s">
        <v>303</v>
      </c>
      <c r="C26" s="659"/>
      <c r="D26" s="659"/>
      <c r="E26" s="659"/>
      <c r="F26" s="659"/>
      <c r="G26" s="659"/>
      <c r="H26" s="659"/>
      <c r="I26" s="659"/>
      <c r="J26" s="659"/>
      <c r="K26" s="659"/>
      <c r="L26" s="659"/>
      <c r="M26" s="659"/>
      <c r="N26" s="659"/>
      <c r="O26" s="659"/>
      <c r="P26" s="659"/>
      <c r="Q26" s="660"/>
      <c r="R26" s="661">
        <v>4777</v>
      </c>
      <c r="S26" s="664"/>
      <c r="T26" s="664"/>
      <c r="U26" s="664"/>
      <c r="V26" s="664"/>
      <c r="W26" s="664"/>
      <c r="X26" s="664"/>
      <c r="Y26" s="665"/>
      <c r="Z26" s="723">
        <v>0.1</v>
      </c>
      <c r="AA26" s="723"/>
      <c r="AB26" s="723"/>
      <c r="AC26" s="723"/>
      <c r="AD26" s="724" t="s">
        <v>251</v>
      </c>
      <c r="AE26" s="724"/>
      <c r="AF26" s="724"/>
      <c r="AG26" s="724"/>
      <c r="AH26" s="724"/>
      <c r="AI26" s="724"/>
      <c r="AJ26" s="724"/>
      <c r="AK26" s="724"/>
      <c r="AL26" s="666" t="s">
        <v>177</v>
      </c>
      <c r="AM26" s="667"/>
      <c r="AN26" s="667"/>
      <c r="AO26" s="725"/>
      <c r="AP26" s="769" t="s">
        <v>304</v>
      </c>
      <c r="AQ26" s="770"/>
      <c r="AR26" s="770"/>
      <c r="AS26" s="770"/>
      <c r="AT26" s="770"/>
      <c r="AU26" s="770"/>
      <c r="AV26" s="770"/>
      <c r="AW26" s="770"/>
      <c r="AX26" s="770"/>
      <c r="AY26" s="770"/>
      <c r="AZ26" s="770"/>
      <c r="BA26" s="770"/>
      <c r="BB26" s="770"/>
      <c r="BC26" s="770"/>
      <c r="BD26" s="770"/>
      <c r="BE26" s="770"/>
      <c r="BF26" s="771"/>
      <c r="BG26" s="661" t="s">
        <v>177</v>
      </c>
      <c r="BH26" s="664"/>
      <c r="BI26" s="664"/>
      <c r="BJ26" s="664"/>
      <c r="BK26" s="664"/>
      <c r="BL26" s="664"/>
      <c r="BM26" s="664"/>
      <c r="BN26" s="665"/>
      <c r="BO26" s="723" t="s">
        <v>177</v>
      </c>
      <c r="BP26" s="723"/>
      <c r="BQ26" s="723"/>
      <c r="BR26" s="723"/>
      <c r="BS26" s="669" t="s">
        <v>251</v>
      </c>
      <c r="BT26" s="664"/>
      <c r="BU26" s="664"/>
      <c r="BV26" s="664"/>
      <c r="BW26" s="664"/>
      <c r="BX26" s="664"/>
      <c r="BY26" s="664"/>
      <c r="BZ26" s="664"/>
      <c r="CA26" s="664"/>
      <c r="CB26" s="704"/>
      <c r="CD26" s="705" t="s">
        <v>305</v>
      </c>
      <c r="CE26" s="702"/>
      <c r="CF26" s="702"/>
      <c r="CG26" s="702"/>
      <c r="CH26" s="702"/>
      <c r="CI26" s="702"/>
      <c r="CJ26" s="702"/>
      <c r="CK26" s="702"/>
      <c r="CL26" s="702"/>
      <c r="CM26" s="702"/>
      <c r="CN26" s="702"/>
      <c r="CO26" s="702"/>
      <c r="CP26" s="702"/>
      <c r="CQ26" s="703"/>
      <c r="CR26" s="661">
        <v>504212</v>
      </c>
      <c r="CS26" s="664"/>
      <c r="CT26" s="664"/>
      <c r="CU26" s="664"/>
      <c r="CV26" s="664"/>
      <c r="CW26" s="664"/>
      <c r="CX26" s="664"/>
      <c r="CY26" s="665"/>
      <c r="CZ26" s="666">
        <v>9.4</v>
      </c>
      <c r="DA26" s="695"/>
      <c r="DB26" s="695"/>
      <c r="DC26" s="696"/>
      <c r="DD26" s="669">
        <v>475159</v>
      </c>
      <c r="DE26" s="664"/>
      <c r="DF26" s="664"/>
      <c r="DG26" s="664"/>
      <c r="DH26" s="664"/>
      <c r="DI26" s="664"/>
      <c r="DJ26" s="664"/>
      <c r="DK26" s="665"/>
      <c r="DL26" s="669" t="s">
        <v>251</v>
      </c>
      <c r="DM26" s="664"/>
      <c r="DN26" s="664"/>
      <c r="DO26" s="664"/>
      <c r="DP26" s="664"/>
      <c r="DQ26" s="664"/>
      <c r="DR26" s="664"/>
      <c r="DS26" s="664"/>
      <c r="DT26" s="664"/>
      <c r="DU26" s="664"/>
      <c r="DV26" s="665"/>
      <c r="DW26" s="666" t="s">
        <v>251</v>
      </c>
      <c r="DX26" s="695"/>
      <c r="DY26" s="695"/>
      <c r="DZ26" s="695"/>
      <c r="EA26" s="695"/>
      <c r="EB26" s="695"/>
      <c r="EC26" s="697"/>
    </row>
    <row r="27" spans="2:133" ht="11.25" customHeight="1" x14ac:dyDescent="0.15">
      <c r="B27" s="658" t="s">
        <v>306</v>
      </c>
      <c r="C27" s="659"/>
      <c r="D27" s="659"/>
      <c r="E27" s="659"/>
      <c r="F27" s="659"/>
      <c r="G27" s="659"/>
      <c r="H27" s="659"/>
      <c r="I27" s="659"/>
      <c r="J27" s="659"/>
      <c r="K27" s="659"/>
      <c r="L27" s="659"/>
      <c r="M27" s="659"/>
      <c r="N27" s="659"/>
      <c r="O27" s="659"/>
      <c r="P27" s="659"/>
      <c r="Q27" s="660"/>
      <c r="R27" s="661">
        <v>512999</v>
      </c>
      <c r="S27" s="664"/>
      <c r="T27" s="664"/>
      <c r="U27" s="664"/>
      <c r="V27" s="664"/>
      <c r="W27" s="664"/>
      <c r="X27" s="664"/>
      <c r="Y27" s="665"/>
      <c r="Z27" s="723">
        <v>9.4</v>
      </c>
      <c r="AA27" s="723"/>
      <c r="AB27" s="723"/>
      <c r="AC27" s="723"/>
      <c r="AD27" s="724" t="s">
        <v>177</v>
      </c>
      <c r="AE27" s="724"/>
      <c r="AF27" s="724"/>
      <c r="AG27" s="724"/>
      <c r="AH27" s="724"/>
      <c r="AI27" s="724"/>
      <c r="AJ27" s="724"/>
      <c r="AK27" s="724"/>
      <c r="AL27" s="666" t="s">
        <v>177</v>
      </c>
      <c r="AM27" s="667"/>
      <c r="AN27" s="667"/>
      <c r="AO27" s="725"/>
      <c r="AP27" s="658" t="s">
        <v>307</v>
      </c>
      <c r="AQ27" s="659"/>
      <c r="AR27" s="659"/>
      <c r="AS27" s="659"/>
      <c r="AT27" s="659"/>
      <c r="AU27" s="659"/>
      <c r="AV27" s="659"/>
      <c r="AW27" s="659"/>
      <c r="AX27" s="659"/>
      <c r="AY27" s="659"/>
      <c r="AZ27" s="659"/>
      <c r="BA27" s="659"/>
      <c r="BB27" s="659"/>
      <c r="BC27" s="659"/>
      <c r="BD27" s="659"/>
      <c r="BE27" s="659"/>
      <c r="BF27" s="660"/>
      <c r="BG27" s="661">
        <v>842529</v>
      </c>
      <c r="BH27" s="664"/>
      <c r="BI27" s="664"/>
      <c r="BJ27" s="664"/>
      <c r="BK27" s="664"/>
      <c r="BL27" s="664"/>
      <c r="BM27" s="664"/>
      <c r="BN27" s="665"/>
      <c r="BO27" s="723">
        <v>100</v>
      </c>
      <c r="BP27" s="723"/>
      <c r="BQ27" s="723"/>
      <c r="BR27" s="723"/>
      <c r="BS27" s="669">
        <v>15103</v>
      </c>
      <c r="BT27" s="664"/>
      <c r="BU27" s="664"/>
      <c r="BV27" s="664"/>
      <c r="BW27" s="664"/>
      <c r="BX27" s="664"/>
      <c r="BY27" s="664"/>
      <c r="BZ27" s="664"/>
      <c r="CA27" s="664"/>
      <c r="CB27" s="704"/>
      <c r="CD27" s="705" t="s">
        <v>308</v>
      </c>
      <c r="CE27" s="702"/>
      <c r="CF27" s="702"/>
      <c r="CG27" s="702"/>
      <c r="CH27" s="702"/>
      <c r="CI27" s="702"/>
      <c r="CJ27" s="702"/>
      <c r="CK27" s="702"/>
      <c r="CL27" s="702"/>
      <c r="CM27" s="702"/>
      <c r="CN27" s="702"/>
      <c r="CO27" s="702"/>
      <c r="CP27" s="702"/>
      <c r="CQ27" s="703"/>
      <c r="CR27" s="661">
        <v>730664</v>
      </c>
      <c r="CS27" s="662"/>
      <c r="CT27" s="662"/>
      <c r="CU27" s="662"/>
      <c r="CV27" s="662"/>
      <c r="CW27" s="662"/>
      <c r="CX27" s="662"/>
      <c r="CY27" s="663"/>
      <c r="CZ27" s="666">
        <v>13.7</v>
      </c>
      <c r="DA27" s="695"/>
      <c r="DB27" s="695"/>
      <c r="DC27" s="696"/>
      <c r="DD27" s="669">
        <v>199503</v>
      </c>
      <c r="DE27" s="662"/>
      <c r="DF27" s="662"/>
      <c r="DG27" s="662"/>
      <c r="DH27" s="662"/>
      <c r="DI27" s="662"/>
      <c r="DJ27" s="662"/>
      <c r="DK27" s="663"/>
      <c r="DL27" s="669">
        <v>196735</v>
      </c>
      <c r="DM27" s="662"/>
      <c r="DN27" s="662"/>
      <c r="DO27" s="662"/>
      <c r="DP27" s="662"/>
      <c r="DQ27" s="662"/>
      <c r="DR27" s="662"/>
      <c r="DS27" s="662"/>
      <c r="DT27" s="662"/>
      <c r="DU27" s="662"/>
      <c r="DV27" s="663"/>
      <c r="DW27" s="666">
        <v>5.8</v>
      </c>
      <c r="DX27" s="695"/>
      <c r="DY27" s="695"/>
      <c r="DZ27" s="695"/>
      <c r="EA27" s="695"/>
      <c r="EB27" s="695"/>
      <c r="EC27" s="697"/>
    </row>
    <row r="28" spans="2:133" ht="11.25" customHeight="1" x14ac:dyDescent="0.15">
      <c r="B28" s="766" t="s">
        <v>309</v>
      </c>
      <c r="C28" s="767"/>
      <c r="D28" s="767"/>
      <c r="E28" s="767"/>
      <c r="F28" s="767"/>
      <c r="G28" s="767"/>
      <c r="H28" s="767"/>
      <c r="I28" s="767"/>
      <c r="J28" s="767"/>
      <c r="K28" s="767"/>
      <c r="L28" s="767"/>
      <c r="M28" s="767"/>
      <c r="N28" s="767"/>
      <c r="O28" s="767"/>
      <c r="P28" s="767"/>
      <c r="Q28" s="768"/>
      <c r="R28" s="661" t="s">
        <v>251</v>
      </c>
      <c r="S28" s="664"/>
      <c r="T28" s="664"/>
      <c r="U28" s="664"/>
      <c r="V28" s="664"/>
      <c r="W28" s="664"/>
      <c r="X28" s="664"/>
      <c r="Y28" s="665"/>
      <c r="Z28" s="723" t="s">
        <v>177</v>
      </c>
      <c r="AA28" s="723"/>
      <c r="AB28" s="723"/>
      <c r="AC28" s="723"/>
      <c r="AD28" s="724" t="s">
        <v>177</v>
      </c>
      <c r="AE28" s="724"/>
      <c r="AF28" s="724"/>
      <c r="AG28" s="724"/>
      <c r="AH28" s="724"/>
      <c r="AI28" s="724"/>
      <c r="AJ28" s="724"/>
      <c r="AK28" s="724"/>
      <c r="AL28" s="666" t="s">
        <v>177</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310</v>
      </c>
      <c r="CE28" s="702"/>
      <c r="CF28" s="702"/>
      <c r="CG28" s="702"/>
      <c r="CH28" s="702"/>
      <c r="CI28" s="702"/>
      <c r="CJ28" s="702"/>
      <c r="CK28" s="702"/>
      <c r="CL28" s="702"/>
      <c r="CM28" s="702"/>
      <c r="CN28" s="702"/>
      <c r="CO28" s="702"/>
      <c r="CP28" s="702"/>
      <c r="CQ28" s="703"/>
      <c r="CR28" s="661">
        <v>718104</v>
      </c>
      <c r="CS28" s="664"/>
      <c r="CT28" s="664"/>
      <c r="CU28" s="664"/>
      <c r="CV28" s="664"/>
      <c r="CW28" s="664"/>
      <c r="CX28" s="664"/>
      <c r="CY28" s="665"/>
      <c r="CZ28" s="666">
        <v>13.4</v>
      </c>
      <c r="DA28" s="695"/>
      <c r="DB28" s="695"/>
      <c r="DC28" s="696"/>
      <c r="DD28" s="669">
        <v>682391</v>
      </c>
      <c r="DE28" s="664"/>
      <c r="DF28" s="664"/>
      <c r="DG28" s="664"/>
      <c r="DH28" s="664"/>
      <c r="DI28" s="664"/>
      <c r="DJ28" s="664"/>
      <c r="DK28" s="665"/>
      <c r="DL28" s="669">
        <v>647681</v>
      </c>
      <c r="DM28" s="664"/>
      <c r="DN28" s="664"/>
      <c r="DO28" s="664"/>
      <c r="DP28" s="664"/>
      <c r="DQ28" s="664"/>
      <c r="DR28" s="664"/>
      <c r="DS28" s="664"/>
      <c r="DT28" s="664"/>
      <c r="DU28" s="664"/>
      <c r="DV28" s="665"/>
      <c r="DW28" s="666">
        <v>19.100000000000001</v>
      </c>
      <c r="DX28" s="695"/>
      <c r="DY28" s="695"/>
      <c r="DZ28" s="695"/>
      <c r="EA28" s="695"/>
      <c r="EB28" s="695"/>
      <c r="EC28" s="697"/>
    </row>
    <row r="29" spans="2:133" ht="11.25" customHeight="1" x14ac:dyDescent="0.15">
      <c r="B29" s="658" t="s">
        <v>311</v>
      </c>
      <c r="C29" s="659"/>
      <c r="D29" s="659"/>
      <c r="E29" s="659"/>
      <c r="F29" s="659"/>
      <c r="G29" s="659"/>
      <c r="H29" s="659"/>
      <c r="I29" s="659"/>
      <c r="J29" s="659"/>
      <c r="K29" s="659"/>
      <c r="L29" s="659"/>
      <c r="M29" s="659"/>
      <c r="N29" s="659"/>
      <c r="O29" s="659"/>
      <c r="P29" s="659"/>
      <c r="Q29" s="660"/>
      <c r="R29" s="661">
        <v>336167</v>
      </c>
      <c r="S29" s="664"/>
      <c r="T29" s="664"/>
      <c r="U29" s="664"/>
      <c r="V29" s="664"/>
      <c r="W29" s="664"/>
      <c r="X29" s="664"/>
      <c r="Y29" s="665"/>
      <c r="Z29" s="723">
        <v>6.2</v>
      </c>
      <c r="AA29" s="723"/>
      <c r="AB29" s="723"/>
      <c r="AC29" s="723"/>
      <c r="AD29" s="724" t="s">
        <v>177</v>
      </c>
      <c r="AE29" s="724"/>
      <c r="AF29" s="724"/>
      <c r="AG29" s="724"/>
      <c r="AH29" s="724"/>
      <c r="AI29" s="724"/>
      <c r="AJ29" s="724"/>
      <c r="AK29" s="724"/>
      <c r="AL29" s="666" t="s">
        <v>251</v>
      </c>
      <c r="AM29" s="667"/>
      <c r="AN29" s="667"/>
      <c r="AO29" s="725"/>
      <c r="AP29" s="735" t="s">
        <v>229</v>
      </c>
      <c r="AQ29" s="736"/>
      <c r="AR29" s="736"/>
      <c r="AS29" s="736"/>
      <c r="AT29" s="736"/>
      <c r="AU29" s="736"/>
      <c r="AV29" s="736"/>
      <c r="AW29" s="736"/>
      <c r="AX29" s="736"/>
      <c r="AY29" s="736"/>
      <c r="AZ29" s="736"/>
      <c r="BA29" s="736"/>
      <c r="BB29" s="736"/>
      <c r="BC29" s="736"/>
      <c r="BD29" s="736"/>
      <c r="BE29" s="736"/>
      <c r="BF29" s="737"/>
      <c r="BG29" s="735" t="s">
        <v>312</v>
      </c>
      <c r="BH29" s="763"/>
      <c r="BI29" s="763"/>
      <c r="BJ29" s="763"/>
      <c r="BK29" s="763"/>
      <c r="BL29" s="763"/>
      <c r="BM29" s="763"/>
      <c r="BN29" s="763"/>
      <c r="BO29" s="763"/>
      <c r="BP29" s="763"/>
      <c r="BQ29" s="764"/>
      <c r="BR29" s="735" t="s">
        <v>313</v>
      </c>
      <c r="BS29" s="763"/>
      <c r="BT29" s="763"/>
      <c r="BU29" s="763"/>
      <c r="BV29" s="763"/>
      <c r="BW29" s="763"/>
      <c r="BX29" s="763"/>
      <c r="BY29" s="763"/>
      <c r="BZ29" s="763"/>
      <c r="CA29" s="763"/>
      <c r="CB29" s="764"/>
      <c r="CD29" s="745" t="s">
        <v>314</v>
      </c>
      <c r="CE29" s="746"/>
      <c r="CF29" s="705" t="s">
        <v>315</v>
      </c>
      <c r="CG29" s="702"/>
      <c r="CH29" s="702"/>
      <c r="CI29" s="702"/>
      <c r="CJ29" s="702"/>
      <c r="CK29" s="702"/>
      <c r="CL29" s="702"/>
      <c r="CM29" s="702"/>
      <c r="CN29" s="702"/>
      <c r="CO29" s="702"/>
      <c r="CP29" s="702"/>
      <c r="CQ29" s="703"/>
      <c r="CR29" s="661">
        <v>718100</v>
      </c>
      <c r="CS29" s="662"/>
      <c r="CT29" s="662"/>
      <c r="CU29" s="662"/>
      <c r="CV29" s="662"/>
      <c r="CW29" s="662"/>
      <c r="CX29" s="662"/>
      <c r="CY29" s="663"/>
      <c r="CZ29" s="666">
        <v>13.4</v>
      </c>
      <c r="DA29" s="695"/>
      <c r="DB29" s="695"/>
      <c r="DC29" s="696"/>
      <c r="DD29" s="669">
        <v>682387</v>
      </c>
      <c r="DE29" s="662"/>
      <c r="DF29" s="662"/>
      <c r="DG29" s="662"/>
      <c r="DH29" s="662"/>
      <c r="DI29" s="662"/>
      <c r="DJ29" s="662"/>
      <c r="DK29" s="663"/>
      <c r="DL29" s="669">
        <v>647677</v>
      </c>
      <c r="DM29" s="662"/>
      <c r="DN29" s="662"/>
      <c r="DO29" s="662"/>
      <c r="DP29" s="662"/>
      <c r="DQ29" s="662"/>
      <c r="DR29" s="662"/>
      <c r="DS29" s="662"/>
      <c r="DT29" s="662"/>
      <c r="DU29" s="662"/>
      <c r="DV29" s="663"/>
      <c r="DW29" s="666">
        <v>19.100000000000001</v>
      </c>
      <c r="DX29" s="695"/>
      <c r="DY29" s="695"/>
      <c r="DZ29" s="695"/>
      <c r="EA29" s="695"/>
      <c r="EB29" s="695"/>
      <c r="EC29" s="697"/>
    </row>
    <row r="30" spans="2:133" ht="11.25" customHeight="1" x14ac:dyDescent="0.15">
      <c r="B30" s="658" t="s">
        <v>316</v>
      </c>
      <c r="C30" s="659"/>
      <c r="D30" s="659"/>
      <c r="E30" s="659"/>
      <c r="F30" s="659"/>
      <c r="G30" s="659"/>
      <c r="H30" s="659"/>
      <c r="I30" s="659"/>
      <c r="J30" s="659"/>
      <c r="K30" s="659"/>
      <c r="L30" s="659"/>
      <c r="M30" s="659"/>
      <c r="N30" s="659"/>
      <c r="O30" s="659"/>
      <c r="P30" s="659"/>
      <c r="Q30" s="660"/>
      <c r="R30" s="661">
        <v>35704</v>
      </c>
      <c r="S30" s="664"/>
      <c r="T30" s="664"/>
      <c r="U30" s="664"/>
      <c r="V30" s="664"/>
      <c r="W30" s="664"/>
      <c r="X30" s="664"/>
      <c r="Y30" s="665"/>
      <c r="Z30" s="723">
        <v>0.7</v>
      </c>
      <c r="AA30" s="723"/>
      <c r="AB30" s="723"/>
      <c r="AC30" s="723"/>
      <c r="AD30" s="724">
        <v>7400</v>
      </c>
      <c r="AE30" s="724"/>
      <c r="AF30" s="724"/>
      <c r="AG30" s="724"/>
      <c r="AH30" s="724"/>
      <c r="AI30" s="724"/>
      <c r="AJ30" s="724"/>
      <c r="AK30" s="724"/>
      <c r="AL30" s="666">
        <v>0.2</v>
      </c>
      <c r="AM30" s="667"/>
      <c r="AN30" s="667"/>
      <c r="AO30" s="725"/>
      <c r="AP30" s="751" t="s">
        <v>317</v>
      </c>
      <c r="AQ30" s="752"/>
      <c r="AR30" s="752"/>
      <c r="AS30" s="752"/>
      <c r="AT30" s="757" t="s">
        <v>318</v>
      </c>
      <c r="AU30" s="230"/>
      <c r="AV30" s="230"/>
      <c r="AW30" s="230"/>
      <c r="AX30" s="760" t="s">
        <v>193</v>
      </c>
      <c r="AY30" s="761"/>
      <c r="AZ30" s="761"/>
      <c r="BA30" s="761"/>
      <c r="BB30" s="761"/>
      <c r="BC30" s="761"/>
      <c r="BD30" s="761"/>
      <c r="BE30" s="761"/>
      <c r="BF30" s="762"/>
      <c r="BG30" s="741">
        <v>99.2</v>
      </c>
      <c r="BH30" s="742"/>
      <c r="BI30" s="742"/>
      <c r="BJ30" s="742"/>
      <c r="BK30" s="742"/>
      <c r="BL30" s="742"/>
      <c r="BM30" s="743">
        <v>95.8</v>
      </c>
      <c r="BN30" s="742"/>
      <c r="BO30" s="742"/>
      <c r="BP30" s="742"/>
      <c r="BQ30" s="744"/>
      <c r="BR30" s="741">
        <v>99.1</v>
      </c>
      <c r="BS30" s="742"/>
      <c r="BT30" s="742"/>
      <c r="BU30" s="742"/>
      <c r="BV30" s="742"/>
      <c r="BW30" s="742"/>
      <c r="BX30" s="743">
        <v>95.4</v>
      </c>
      <c r="BY30" s="742"/>
      <c r="BZ30" s="742"/>
      <c r="CA30" s="742"/>
      <c r="CB30" s="744"/>
      <c r="CD30" s="747"/>
      <c r="CE30" s="748"/>
      <c r="CF30" s="705" t="s">
        <v>319</v>
      </c>
      <c r="CG30" s="702"/>
      <c r="CH30" s="702"/>
      <c r="CI30" s="702"/>
      <c r="CJ30" s="702"/>
      <c r="CK30" s="702"/>
      <c r="CL30" s="702"/>
      <c r="CM30" s="702"/>
      <c r="CN30" s="702"/>
      <c r="CO30" s="702"/>
      <c r="CP30" s="702"/>
      <c r="CQ30" s="703"/>
      <c r="CR30" s="661">
        <v>664931</v>
      </c>
      <c r="CS30" s="664"/>
      <c r="CT30" s="664"/>
      <c r="CU30" s="664"/>
      <c r="CV30" s="664"/>
      <c r="CW30" s="664"/>
      <c r="CX30" s="664"/>
      <c r="CY30" s="665"/>
      <c r="CZ30" s="666">
        <v>12.4</v>
      </c>
      <c r="DA30" s="695"/>
      <c r="DB30" s="695"/>
      <c r="DC30" s="696"/>
      <c r="DD30" s="669">
        <v>629322</v>
      </c>
      <c r="DE30" s="664"/>
      <c r="DF30" s="664"/>
      <c r="DG30" s="664"/>
      <c r="DH30" s="664"/>
      <c r="DI30" s="664"/>
      <c r="DJ30" s="664"/>
      <c r="DK30" s="665"/>
      <c r="DL30" s="669">
        <v>594612</v>
      </c>
      <c r="DM30" s="664"/>
      <c r="DN30" s="664"/>
      <c r="DO30" s="664"/>
      <c r="DP30" s="664"/>
      <c r="DQ30" s="664"/>
      <c r="DR30" s="664"/>
      <c r="DS30" s="664"/>
      <c r="DT30" s="664"/>
      <c r="DU30" s="664"/>
      <c r="DV30" s="665"/>
      <c r="DW30" s="666">
        <v>17.5</v>
      </c>
      <c r="DX30" s="695"/>
      <c r="DY30" s="695"/>
      <c r="DZ30" s="695"/>
      <c r="EA30" s="695"/>
      <c r="EB30" s="695"/>
      <c r="EC30" s="697"/>
    </row>
    <row r="31" spans="2:133" ht="11.25" customHeight="1" x14ac:dyDescent="0.15">
      <c r="B31" s="658" t="s">
        <v>320</v>
      </c>
      <c r="C31" s="659"/>
      <c r="D31" s="659"/>
      <c r="E31" s="659"/>
      <c r="F31" s="659"/>
      <c r="G31" s="659"/>
      <c r="H31" s="659"/>
      <c r="I31" s="659"/>
      <c r="J31" s="659"/>
      <c r="K31" s="659"/>
      <c r="L31" s="659"/>
      <c r="M31" s="659"/>
      <c r="N31" s="659"/>
      <c r="O31" s="659"/>
      <c r="P31" s="659"/>
      <c r="Q31" s="660"/>
      <c r="R31" s="661">
        <v>53719</v>
      </c>
      <c r="S31" s="664"/>
      <c r="T31" s="664"/>
      <c r="U31" s="664"/>
      <c r="V31" s="664"/>
      <c r="W31" s="664"/>
      <c r="X31" s="664"/>
      <c r="Y31" s="665"/>
      <c r="Z31" s="723">
        <v>1</v>
      </c>
      <c r="AA31" s="723"/>
      <c r="AB31" s="723"/>
      <c r="AC31" s="723"/>
      <c r="AD31" s="724" t="s">
        <v>177</v>
      </c>
      <c r="AE31" s="724"/>
      <c r="AF31" s="724"/>
      <c r="AG31" s="724"/>
      <c r="AH31" s="724"/>
      <c r="AI31" s="724"/>
      <c r="AJ31" s="724"/>
      <c r="AK31" s="724"/>
      <c r="AL31" s="666" t="s">
        <v>177</v>
      </c>
      <c r="AM31" s="667"/>
      <c r="AN31" s="667"/>
      <c r="AO31" s="725"/>
      <c r="AP31" s="753"/>
      <c r="AQ31" s="754"/>
      <c r="AR31" s="754"/>
      <c r="AS31" s="754"/>
      <c r="AT31" s="758"/>
      <c r="AU31" s="229" t="s">
        <v>321</v>
      </c>
      <c r="AV31" s="229"/>
      <c r="AW31" s="229"/>
      <c r="AX31" s="658" t="s">
        <v>322</v>
      </c>
      <c r="AY31" s="659"/>
      <c r="AZ31" s="659"/>
      <c r="BA31" s="659"/>
      <c r="BB31" s="659"/>
      <c r="BC31" s="659"/>
      <c r="BD31" s="659"/>
      <c r="BE31" s="659"/>
      <c r="BF31" s="660"/>
      <c r="BG31" s="739">
        <v>99.6</v>
      </c>
      <c r="BH31" s="662"/>
      <c r="BI31" s="662"/>
      <c r="BJ31" s="662"/>
      <c r="BK31" s="662"/>
      <c r="BL31" s="662"/>
      <c r="BM31" s="667">
        <v>97.4</v>
      </c>
      <c r="BN31" s="740"/>
      <c r="BO31" s="740"/>
      <c r="BP31" s="740"/>
      <c r="BQ31" s="701"/>
      <c r="BR31" s="739">
        <v>99.6</v>
      </c>
      <c r="BS31" s="662"/>
      <c r="BT31" s="662"/>
      <c r="BU31" s="662"/>
      <c r="BV31" s="662"/>
      <c r="BW31" s="662"/>
      <c r="BX31" s="667">
        <v>96.9</v>
      </c>
      <c r="BY31" s="740"/>
      <c r="BZ31" s="740"/>
      <c r="CA31" s="740"/>
      <c r="CB31" s="701"/>
      <c r="CD31" s="747"/>
      <c r="CE31" s="748"/>
      <c r="CF31" s="705" t="s">
        <v>323</v>
      </c>
      <c r="CG31" s="702"/>
      <c r="CH31" s="702"/>
      <c r="CI31" s="702"/>
      <c r="CJ31" s="702"/>
      <c r="CK31" s="702"/>
      <c r="CL31" s="702"/>
      <c r="CM31" s="702"/>
      <c r="CN31" s="702"/>
      <c r="CO31" s="702"/>
      <c r="CP31" s="702"/>
      <c r="CQ31" s="703"/>
      <c r="CR31" s="661">
        <v>53169</v>
      </c>
      <c r="CS31" s="662"/>
      <c r="CT31" s="662"/>
      <c r="CU31" s="662"/>
      <c r="CV31" s="662"/>
      <c r="CW31" s="662"/>
      <c r="CX31" s="662"/>
      <c r="CY31" s="663"/>
      <c r="CZ31" s="666">
        <v>1</v>
      </c>
      <c r="DA31" s="695"/>
      <c r="DB31" s="695"/>
      <c r="DC31" s="696"/>
      <c r="DD31" s="669">
        <v>53065</v>
      </c>
      <c r="DE31" s="662"/>
      <c r="DF31" s="662"/>
      <c r="DG31" s="662"/>
      <c r="DH31" s="662"/>
      <c r="DI31" s="662"/>
      <c r="DJ31" s="662"/>
      <c r="DK31" s="663"/>
      <c r="DL31" s="669">
        <v>53065</v>
      </c>
      <c r="DM31" s="662"/>
      <c r="DN31" s="662"/>
      <c r="DO31" s="662"/>
      <c r="DP31" s="662"/>
      <c r="DQ31" s="662"/>
      <c r="DR31" s="662"/>
      <c r="DS31" s="662"/>
      <c r="DT31" s="662"/>
      <c r="DU31" s="662"/>
      <c r="DV31" s="663"/>
      <c r="DW31" s="666">
        <v>1.6</v>
      </c>
      <c r="DX31" s="695"/>
      <c r="DY31" s="695"/>
      <c r="DZ31" s="695"/>
      <c r="EA31" s="695"/>
      <c r="EB31" s="695"/>
      <c r="EC31" s="697"/>
    </row>
    <row r="32" spans="2:133" ht="11.25" customHeight="1" x14ac:dyDescent="0.15">
      <c r="B32" s="658" t="s">
        <v>324</v>
      </c>
      <c r="C32" s="659"/>
      <c r="D32" s="659"/>
      <c r="E32" s="659"/>
      <c r="F32" s="659"/>
      <c r="G32" s="659"/>
      <c r="H32" s="659"/>
      <c r="I32" s="659"/>
      <c r="J32" s="659"/>
      <c r="K32" s="659"/>
      <c r="L32" s="659"/>
      <c r="M32" s="659"/>
      <c r="N32" s="659"/>
      <c r="O32" s="659"/>
      <c r="P32" s="659"/>
      <c r="Q32" s="660"/>
      <c r="R32" s="661">
        <v>276992</v>
      </c>
      <c r="S32" s="664"/>
      <c r="T32" s="664"/>
      <c r="U32" s="664"/>
      <c r="V32" s="664"/>
      <c r="W32" s="664"/>
      <c r="X32" s="664"/>
      <c r="Y32" s="665"/>
      <c r="Z32" s="723">
        <v>5.0999999999999996</v>
      </c>
      <c r="AA32" s="723"/>
      <c r="AB32" s="723"/>
      <c r="AC32" s="723"/>
      <c r="AD32" s="724" t="s">
        <v>177</v>
      </c>
      <c r="AE32" s="724"/>
      <c r="AF32" s="724"/>
      <c r="AG32" s="724"/>
      <c r="AH32" s="724"/>
      <c r="AI32" s="724"/>
      <c r="AJ32" s="724"/>
      <c r="AK32" s="724"/>
      <c r="AL32" s="666" t="s">
        <v>177</v>
      </c>
      <c r="AM32" s="667"/>
      <c r="AN32" s="667"/>
      <c r="AO32" s="725"/>
      <c r="AP32" s="755"/>
      <c r="AQ32" s="756"/>
      <c r="AR32" s="756"/>
      <c r="AS32" s="756"/>
      <c r="AT32" s="759"/>
      <c r="AU32" s="231"/>
      <c r="AV32" s="231"/>
      <c r="AW32" s="231"/>
      <c r="AX32" s="673" t="s">
        <v>325</v>
      </c>
      <c r="AY32" s="674"/>
      <c r="AZ32" s="674"/>
      <c r="BA32" s="674"/>
      <c r="BB32" s="674"/>
      <c r="BC32" s="674"/>
      <c r="BD32" s="674"/>
      <c r="BE32" s="674"/>
      <c r="BF32" s="675"/>
      <c r="BG32" s="738">
        <v>98.4</v>
      </c>
      <c r="BH32" s="677"/>
      <c r="BI32" s="677"/>
      <c r="BJ32" s="677"/>
      <c r="BK32" s="677"/>
      <c r="BL32" s="677"/>
      <c r="BM32" s="721">
        <v>92.6</v>
      </c>
      <c r="BN32" s="677"/>
      <c r="BO32" s="677"/>
      <c r="BP32" s="677"/>
      <c r="BQ32" s="714"/>
      <c r="BR32" s="738">
        <v>98.3</v>
      </c>
      <c r="BS32" s="677"/>
      <c r="BT32" s="677"/>
      <c r="BU32" s="677"/>
      <c r="BV32" s="677"/>
      <c r="BW32" s="677"/>
      <c r="BX32" s="721">
        <v>92.5</v>
      </c>
      <c r="BY32" s="677"/>
      <c r="BZ32" s="677"/>
      <c r="CA32" s="677"/>
      <c r="CB32" s="714"/>
      <c r="CD32" s="749"/>
      <c r="CE32" s="750"/>
      <c r="CF32" s="705" t="s">
        <v>326</v>
      </c>
      <c r="CG32" s="702"/>
      <c r="CH32" s="702"/>
      <c r="CI32" s="702"/>
      <c r="CJ32" s="702"/>
      <c r="CK32" s="702"/>
      <c r="CL32" s="702"/>
      <c r="CM32" s="702"/>
      <c r="CN32" s="702"/>
      <c r="CO32" s="702"/>
      <c r="CP32" s="702"/>
      <c r="CQ32" s="703"/>
      <c r="CR32" s="661">
        <v>4</v>
      </c>
      <c r="CS32" s="664"/>
      <c r="CT32" s="664"/>
      <c r="CU32" s="664"/>
      <c r="CV32" s="664"/>
      <c r="CW32" s="664"/>
      <c r="CX32" s="664"/>
      <c r="CY32" s="665"/>
      <c r="CZ32" s="666">
        <v>0</v>
      </c>
      <c r="DA32" s="695"/>
      <c r="DB32" s="695"/>
      <c r="DC32" s="696"/>
      <c r="DD32" s="669">
        <v>4</v>
      </c>
      <c r="DE32" s="664"/>
      <c r="DF32" s="664"/>
      <c r="DG32" s="664"/>
      <c r="DH32" s="664"/>
      <c r="DI32" s="664"/>
      <c r="DJ32" s="664"/>
      <c r="DK32" s="665"/>
      <c r="DL32" s="669">
        <v>4</v>
      </c>
      <c r="DM32" s="664"/>
      <c r="DN32" s="664"/>
      <c r="DO32" s="664"/>
      <c r="DP32" s="664"/>
      <c r="DQ32" s="664"/>
      <c r="DR32" s="664"/>
      <c r="DS32" s="664"/>
      <c r="DT32" s="664"/>
      <c r="DU32" s="664"/>
      <c r="DV32" s="665"/>
      <c r="DW32" s="666">
        <v>0</v>
      </c>
      <c r="DX32" s="695"/>
      <c r="DY32" s="695"/>
      <c r="DZ32" s="695"/>
      <c r="EA32" s="695"/>
      <c r="EB32" s="695"/>
      <c r="EC32" s="697"/>
    </row>
    <row r="33" spans="2:133" ht="11.25" customHeight="1" x14ac:dyDescent="0.15">
      <c r="B33" s="658" t="s">
        <v>327</v>
      </c>
      <c r="C33" s="659"/>
      <c r="D33" s="659"/>
      <c r="E33" s="659"/>
      <c r="F33" s="659"/>
      <c r="G33" s="659"/>
      <c r="H33" s="659"/>
      <c r="I33" s="659"/>
      <c r="J33" s="659"/>
      <c r="K33" s="659"/>
      <c r="L33" s="659"/>
      <c r="M33" s="659"/>
      <c r="N33" s="659"/>
      <c r="O33" s="659"/>
      <c r="P33" s="659"/>
      <c r="Q33" s="660"/>
      <c r="R33" s="661">
        <v>58257</v>
      </c>
      <c r="S33" s="664"/>
      <c r="T33" s="664"/>
      <c r="U33" s="664"/>
      <c r="V33" s="664"/>
      <c r="W33" s="664"/>
      <c r="X33" s="664"/>
      <c r="Y33" s="665"/>
      <c r="Z33" s="723">
        <v>1.1000000000000001</v>
      </c>
      <c r="AA33" s="723"/>
      <c r="AB33" s="723"/>
      <c r="AC33" s="723"/>
      <c r="AD33" s="724" t="s">
        <v>251</v>
      </c>
      <c r="AE33" s="724"/>
      <c r="AF33" s="724"/>
      <c r="AG33" s="724"/>
      <c r="AH33" s="724"/>
      <c r="AI33" s="724"/>
      <c r="AJ33" s="724"/>
      <c r="AK33" s="724"/>
      <c r="AL33" s="666" t="s">
        <v>177</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328</v>
      </c>
      <c r="CE33" s="702"/>
      <c r="CF33" s="702"/>
      <c r="CG33" s="702"/>
      <c r="CH33" s="702"/>
      <c r="CI33" s="702"/>
      <c r="CJ33" s="702"/>
      <c r="CK33" s="702"/>
      <c r="CL33" s="702"/>
      <c r="CM33" s="702"/>
      <c r="CN33" s="702"/>
      <c r="CO33" s="702"/>
      <c r="CP33" s="702"/>
      <c r="CQ33" s="703"/>
      <c r="CR33" s="661">
        <v>2661288</v>
      </c>
      <c r="CS33" s="662"/>
      <c r="CT33" s="662"/>
      <c r="CU33" s="662"/>
      <c r="CV33" s="662"/>
      <c r="CW33" s="662"/>
      <c r="CX33" s="662"/>
      <c r="CY33" s="663"/>
      <c r="CZ33" s="666">
        <v>49.8</v>
      </c>
      <c r="DA33" s="695"/>
      <c r="DB33" s="695"/>
      <c r="DC33" s="696"/>
      <c r="DD33" s="669">
        <v>1984957</v>
      </c>
      <c r="DE33" s="662"/>
      <c r="DF33" s="662"/>
      <c r="DG33" s="662"/>
      <c r="DH33" s="662"/>
      <c r="DI33" s="662"/>
      <c r="DJ33" s="662"/>
      <c r="DK33" s="663"/>
      <c r="DL33" s="669">
        <v>1605043</v>
      </c>
      <c r="DM33" s="662"/>
      <c r="DN33" s="662"/>
      <c r="DO33" s="662"/>
      <c r="DP33" s="662"/>
      <c r="DQ33" s="662"/>
      <c r="DR33" s="662"/>
      <c r="DS33" s="662"/>
      <c r="DT33" s="662"/>
      <c r="DU33" s="662"/>
      <c r="DV33" s="663"/>
      <c r="DW33" s="666">
        <v>47.3</v>
      </c>
      <c r="DX33" s="695"/>
      <c r="DY33" s="695"/>
      <c r="DZ33" s="695"/>
      <c r="EA33" s="695"/>
      <c r="EB33" s="695"/>
      <c r="EC33" s="697"/>
    </row>
    <row r="34" spans="2:133" ht="11.25" customHeight="1" x14ac:dyDescent="0.15">
      <c r="B34" s="658" t="s">
        <v>329</v>
      </c>
      <c r="C34" s="659"/>
      <c r="D34" s="659"/>
      <c r="E34" s="659"/>
      <c r="F34" s="659"/>
      <c r="G34" s="659"/>
      <c r="H34" s="659"/>
      <c r="I34" s="659"/>
      <c r="J34" s="659"/>
      <c r="K34" s="659"/>
      <c r="L34" s="659"/>
      <c r="M34" s="659"/>
      <c r="N34" s="659"/>
      <c r="O34" s="659"/>
      <c r="P34" s="659"/>
      <c r="Q34" s="660"/>
      <c r="R34" s="661">
        <v>136361</v>
      </c>
      <c r="S34" s="664"/>
      <c r="T34" s="664"/>
      <c r="U34" s="664"/>
      <c r="V34" s="664"/>
      <c r="W34" s="664"/>
      <c r="X34" s="664"/>
      <c r="Y34" s="665"/>
      <c r="Z34" s="723">
        <v>2.5</v>
      </c>
      <c r="AA34" s="723"/>
      <c r="AB34" s="723"/>
      <c r="AC34" s="723"/>
      <c r="AD34" s="724">
        <v>3680</v>
      </c>
      <c r="AE34" s="724"/>
      <c r="AF34" s="724"/>
      <c r="AG34" s="724"/>
      <c r="AH34" s="724"/>
      <c r="AI34" s="724"/>
      <c r="AJ34" s="724"/>
      <c r="AK34" s="724"/>
      <c r="AL34" s="666">
        <v>0.1</v>
      </c>
      <c r="AM34" s="667"/>
      <c r="AN34" s="667"/>
      <c r="AO34" s="725"/>
      <c r="AP34" s="234"/>
      <c r="AQ34" s="735" t="s">
        <v>330</v>
      </c>
      <c r="AR34" s="736"/>
      <c r="AS34" s="736"/>
      <c r="AT34" s="736"/>
      <c r="AU34" s="736"/>
      <c r="AV34" s="736"/>
      <c r="AW34" s="736"/>
      <c r="AX34" s="736"/>
      <c r="AY34" s="736"/>
      <c r="AZ34" s="736"/>
      <c r="BA34" s="736"/>
      <c r="BB34" s="736"/>
      <c r="BC34" s="736"/>
      <c r="BD34" s="736"/>
      <c r="BE34" s="736"/>
      <c r="BF34" s="737"/>
      <c r="BG34" s="735" t="s">
        <v>331</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332</v>
      </c>
      <c r="CE34" s="702"/>
      <c r="CF34" s="702"/>
      <c r="CG34" s="702"/>
      <c r="CH34" s="702"/>
      <c r="CI34" s="702"/>
      <c r="CJ34" s="702"/>
      <c r="CK34" s="702"/>
      <c r="CL34" s="702"/>
      <c r="CM34" s="702"/>
      <c r="CN34" s="702"/>
      <c r="CO34" s="702"/>
      <c r="CP34" s="702"/>
      <c r="CQ34" s="703"/>
      <c r="CR34" s="661">
        <v>791428</v>
      </c>
      <c r="CS34" s="664"/>
      <c r="CT34" s="664"/>
      <c r="CU34" s="664"/>
      <c r="CV34" s="664"/>
      <c r="CW34" s="664"/>
      <c r="CX34" s="664"/>
      <c r="CY34" s="665"/>
      <c r="CZ34" s="666">
        <v>14.8</v>
      </c>
      <c r="DA34" s="695"/>
      <c r="DB34" s="695"/>
      <c r="DC34" s="696"/>
      <c r="DD34" s="669">
        <v>634236</v>
      </c>
      <c r="DE34" s="664"/>
      <c r="DF34" s="664"/>
      <c r="DG34" s="664"/>
      <c r="DH34" s="664"/>
      <c r="DI34" s="664"/>
      <c r="DJ34" s="664"/>
      <c r="DK34" s="665"/>
      <c r="DL34" s="669">
        <v>517663</v>
      </c>
      <c r="DM34" s="664"/>
      <c r="DN34" s="664"/>
      <c r="DO34" s="664"/>
      <c r="DP34" s="664"/>
      <c r="DQ34" s="664"/>
      <c r="DR34" s="664"/>
      <c r="DS34" s="664"/>
      <c r="DT34" s="664"/>
      <c r="DU34" s="664"/>
      <c r="DV34" s="665"/>
      <c r="DW34" s="666">
        <v>15.3</v>
      </c>
      <c r="DX34" s="695"/>
      <c r="DY34" s="695"/>
      <c r="DZ34" s="695"/>
      <c r="EA34" s="695"/>
      <c r="EB34" s="695"/>
      <c r="EC34" s="697"/>
    </row>
    <row r="35" spans="2:133" ht="11.25" customHeight="1" x14ac:dyDescent="0.15">
      <c r="B35" s="658" t="s">
        <v>333</v>
      </c>
      <c r="C35" s="659"/>
      <c r="D35" s="659"/>
      <c r="E35" s="659"/>
      <c r="F35" s="659"/>
      <c r="G35" s="659"/>
      <c r="H35" s="659"/>
      <c r="I35" s="659"/>
      <c r="J35" s="659"/>
      <c r="K35" s="659"/>
      <c r="L35" s="659"/>
      <c r="M35" s="659"/>
      <c r="N35" s="659"/>
      <c r="O35" s="659"/>
      <c r="P35" s="659"/>
      <c r="Q35" s="660"/>
      <c r="R35" s="661">
        <v>414623</v>
      </c>
      <c r="S35" s="664"/>
      <c r="T35" s="664"/>
      <c r="U35" s="664"/>
      <c r="V35" s="664"/>
      <c r="W35" s="664"/>
      <c r="X35" s="664"/>
      <c r="Y35" s="665"/>
      <c r="Z35" s="723">
        <v>7.6</v>
      </c>
      <c r="AA35" s="723"/>
      <c r="AB35" s="723"/>
      <c r="AC35" s="723"/>
      <c r="AD35" s="724" t="s">
        <v>251</v>
      </c>
      <c r="AE35" s="724"/>
      <c r="AF35" s="724"/>
      <c r="AG35" s="724"/>
      <c r="AH35" s="724"/>
      <c r="AI35" s="724"/>
      <c r="AJ35" s="724"/>
      <c r="AK35" s="724"/>
      <c r="AL35" s="666" t="s">
        <v>177</v>
      </c>
      <c r="AM35" s="667"/>
      <c r="AN35" s="667"/>
      <c r="AO35" s="725"/>
      <c r="AP35" s="234"/>
      <c r="AQ35" s="729" t="s">
        <v>334</v>
      </c>
      <c r="AR35" s="730"/>
      <c r="AS35" s="730"/>
      <c r="AT35" s="730"/>
      <c r="AU35" s="730"/>
      <c r="AV35" s="730"/>
      <c r="AW35" s="730"/>
      <c r="AX35" s="730"/>
      <c r="AY35" s="731"/>
      <c r="AZ35" s="726">
        <v>722249</v>
      </c>
      <c r="BA35" s="727"/>
      <c r="BB35" s="727"/>
      <c r="BC35" s="727"/>
      <c r="BD35" s="727"/>
      <c r="BE35" s="727"/>
      <c r="BF35" s="728"/>
      <c r="BG35" s="732" t="s">
        <v>335</v>
      </c>
      <c r="BH35" s="733"/>
      <c r="BI35" s="733"/>
      <c r="BJ35" s="733"/>
      <c r="BK35" s="733"/>
      <c r="BL35" s="733"/>
      <c r="BM35" s="733"/>
      <c r="BN35" s="733"/>
      <c r="BO35" s="733"/>
      <c r="BP35" s="733"/>
      <c r="BQ35" s="733"/>
      <c r="BR35" s="733"/>
      <c r="BS35" s="733"/>
      <c r="BT35" s="733"/>
      <c r="BU35" s="734"/>
      <c r="BV35" s="726">
        <v>7165</v>
      </c>
      <c r="BW35" s="727"/>
      <c r="BX35" s="727"/>
      <c r="BY35" s="727"/>
      <c r="BZ35" s="727"/>
      <c r="CA35" s="727"/>
      <c r="CB35" s="728"/>
      <c r="CD35" s="705" t="s">
        <v>336</v>
      </c>
      <c r="CE35" s="702"/>
      <c r="CF35" s="702"/>
      <c r="CG35" s="702"/>
      <c r="CH35" s="702"/>
      <c r="CI35" s="702"/>
      <c r="CJ35" s="702"/>
      <c r="CK35" s="702"/>
      <c r="CL35" s="702"/>
      <c r="CM35" s="702"/>
      <c r="CN35" s="702"/>
      <c r="CO35" s="702"/>
      <c r="CP35" s="702"/>
      <c r="CQ35" s="703"/>
      <c r="CR35" s="661">
        <v>132069</v>
      </c>
      <c r="CS35" s="662"/>
      <c r="CT35" s="662"/>
      <c r="CU35" s="662"/>
      <c r="CV35" s="662"/>
      <c r="CW35" s="662"/>
      <c r="CX35" s="662"/>
      <c r="CY35" s="663"/>
      <c r="CZ35" s="666">
        <v>2.5</v>
      </c>
      <c r="DA35" s="695"/>
      <c r="DB35" s="695"/>
      <c r="DC35" s="696"/>
      <c r="DD35" s="669">
        <v>112474</v>
      </c>
      <c r="DE35" s="662"/>
      <c r="DF35" s="662"/>
      <c r="DG35" s="662"/>
      <c r="DH35" s="662"/>
      <c r="DI35" s="662"/>
      <c r="DJ35" s="662"/>
      <c r="DK35" s="663"/>
      <c r="DL35" s="669">
        <v>38825</v>
      </c>
      <c r="DM35" s="662"/>
      <c r="DN35" s="662"/>
      <c r="DO35" s="662"/>
      <c r="DP35" s="662"/>
      <c r="DQ35" s="662"/>
      <c r="DR35" s="662"/>
      <c r="DS35" s="662"/>
      <c r="DT35" s="662"/>
      <c r="DU35" s="662"/>
      <c r="DV35" s="663"/>
      <c r="DW35" s="666">
        <v>1.1000000000000001</v>
      </c>
      <c r="DX35" s="695"/>
      <c r="DY35" s="695"/>
      <c r="DZ35" s="695"/>
      <c r="EA35" s="695"/>
      <c r="EB35" s="695"/>
      <c r="EC35" s="697"/>
    </row>
    <row r="36" spans="2:133" ht="11.25" customHeight="1" x14ac:dyDescent="0.15">
      <c r="B36" s="658" t="s">
        <v>337</v>
      </c>
      <c r="C36" s="659"/>
      <c r="D36" s="659"/>
      <c r="E36" s="659"/>
      <c r="F36" s="659"/>
      <c r="G36" s="659"/>
      <c r="H36" s="659"/>
      <c r="I36" s="659"/>
      <c r="J36" s="659"/>
      <c r="K36" s="659"/>
      <c r="L36" s="659"/>
      <c r="M36" s="659"/>
      <c r="N36" s="659"/>
      <c r="O36" s="659"/>
      <c r="P36" s="659"/>
      <c r="Q36" s="660"/>
      <c r="R36" s="661" t="s">
        <v>177</v>
      </c>
      <c r="S36" s="664"/>
      <c r="T36" s="664"/>
      <c r="U36" s="664"/>
      <c r="V36" s="664"/>
      <c r="W36" s="664"/>
      <c r="X36" s="664"/>
      <c r="Y36" s="665"/>
      <c r="Z36" s="723" t="s">
        <v>177</v>
      </c>
      <c r="AA36" s="723"/>
      <c r="AB36" s="723"/>
      <c r="AC36" s="723"/>
      <c r="AD36" s="724" t="s">
        <v>177</v>
      </c>
      <c r="AE36" s="724"/>
      <c r="AF36" s="724"/>
      <c r="AG36" s="724"/>
      <c r="AH36" s="724"/>
      <c r="AI36" s="724"/>
      <c r="AJ36" s="724"/>
      <c r="AK36" s="724"/>
      <c r="AL36" s="666" t="s">
        <v>261</v>
      </c>
      <c r="AM36" s="667"/>
      <c r="AN36" s="667"/>
      <c r="AO36" s="725"/>
      <c r="AQ36" s="698" t="s">
        <v>338</v>
      </c>
      <c r="AR36" s="699"/>
      <c r="AS36" s="699"/>
      <c r="AT36" s="699"/>
      <c r="AU36" s="699"/>
      <c r="AV36" s="699"/>
      <c r="AW36" s="699"/>
      <c r="AX36" s="699"/>
      <c r="AY36" s="700"/>
      <c r="AZ36" s="661">
        <v>175814</v>
      </c>
      <c r="BA36" s="664"/>
      <c r="BB36" s="664"/>
      <c r="BC36" s="664"/>
      <c r="BD36" s="662"/>
      <c r="BE36" s="662"/>
      <c r="BF36" s="701"/>
      <c r="BG36" s="705" t="s">
        <v>339</v>
      </c>
      <c r="BH36" s="702"/>
      <c r="BI36" s="702"/>
      <c r="BJ36" s="702"/>
      <c r="BK36" s="702"/>
      <c r="BL36" s="702"/>
      <c r="BM36" s="702"/>
      <c r="BN36" s="702"/>
      <c r="BO36" s="702"/>
      <c r="BP36" s="702"/>
      <c r="BQ36" s="702"/>
      <c r="BR36" s="702"/>
      <c r="BS36" s="702"/>
      <c r="BT36" s="702"/>
      <c r="BU36" s="703"/>
      <c r="BV36" s="661">
        <v>-8935</v>
      </c>
      <c r="BW36" s="664"/>
      <c r="BX36" s="664"/>
      <c r="BY36" s="664"/>
      <c r="BZ36" s="664"/>
      <c r="CA36" s="664"/>
      <c r="CB36" s="704"/>
      <c r="CD36" s="705" t="s">
        <v>340</v>
      </c>
      <c r="CE36" s="702"/>
      <c r="CF36" s="702"/>
      <c r="CG36" s="702"/>
      <c r="CH36" s="702"/>
      <c r="CI36" s="702"/>
      <c r="CJ36" s="702"/>
      <c r="CK36" s="702"/>
      <c r="CL36" s="702"/>
      <c r="CM36" s="702"/>
      <c r="CN36" s="702"/>
      <c r="CO36" s="702"/>
      <c r="CP36" s="702"/>
      <c r="CQ36" s="703"/>
      <c r="CR36" s="661">
        <v>919060</v>
      </c>
      <c r="CS36" s="664"/>
      <c r="CT36" s="664"/>
      <c r="CU36" s="664"/>
      <c r="CV36" s="664"/>
      <c r="CW36" s="664"/>
      <c r="CX36" s="664"/>
      <c r="CY36" s="665"/>
      <c r="CZ36" s="666">
        <v>17.2</v>
      </c>
      <c r="DA36" s="695"/>
      <c r="DB36" s="695"/>
      <c r="DC36" s="696"/>
      <c r="DD36" s="669">
        <v>740891</v>
      </c>
      <c r="DE36" s="664"/>
      <c r="DF36" s="664"/>
      <c r="DG36" s="664"/>
      <c r="DH36" s="664"/>
      <c r="DI36" s="664"/>
      <c r="DJ36" s="664"/>
      <c r="DK36" s="665"/>
      <c r="DL36" s="669">
        <v>609645</v>
      </c>
      <c r="DM36" s="664"/>
      <c r="DN36" s="664"/>
      <c r="DO36" s="664"/>
      <c r="DP36" s="664"/>
      <c r="DQ36" s="664"/>
      <c r="DR36" s="664"/>
      <c r="DS36" s="664"/>
      <c r="DT36" s="664"/>
      <c r="DU36" s="664"/>
      <c r="DV36" s="665"/>
      <c r="DW36" s="666">
        <v>18</v>
      </c>
      <c r="DX36" s="695"/>
      <c r="DY36" s="695"/>
      <c r="DZ36" s="695"/>
      <c r="EA36" s="695"/>
      <c r="EB36" s="695"/>
      <c r="EC36" s="697"/>
    </row>
    <row r="37" spans="2:133" ht="11.25" customHeight="1" x14ac:dyDescent="0.15">
      <c r="B37" s="658" t="s">
        <v>341</v>
      </c>
      <c r="C37" s="659"/>
      <c r="D37" s="659"/>
      <c r="E37" s="659"/>
      <c r="F37" s="659"/>
      <c r="G37" s="659"/>
      <c r="H37" s="659"/>
      <c r="I37" s="659"/>
      <c r="J37" s="659"/>
      <c r="K37" s="659"/>
      <c r="L37" s="659"/>
      <c r="M37" s="659"/>
      <c r="N37" s="659"/>
      <c r="O37" s="659"/>
      <c r="P37" s="659"/>
      <c r="Q37" s="660"/>
      <c r="R37" s="661">
        <v>147623</v>
      </c>
      <c r="S37" s="664"/>
      <c r="T37" s="664"/>
      <c r="U37" s="664"/>
      <c r="V37" s="664"/>
      <c r="W37" s="664"/>
      <c r="X37" s="664"/>
      <c r="Y37" s="665"/>
      <c r="Z37" s="723">
        <v>2.7</v>
      </c>
      <c r="AA37" s="723"/>
      <c r="AB37" s="723"/>
      <c r="AC37" s="723"/>
      <c r="AD37" s="724" t="s">
        <v>177</v>
      </c>
      <c r="AE37" s="724"/>
      <c r="AF37" s="724"/>
      <c r="AG37" s="724"/>
      <c r="AH37" s="724"/>
      <c r="AI37" s="724"/>
      <c r="AJ37" s="724"/>
      <c r="AK37" s="724"/>
      <c r="AL37" s="666" t="s">
        <v>251</v>
      </c>
      <c r="AM37" s="667"/>
      <c r="AN37" s="667"/>
      <c r="AO37" s="725"/>
      <c r="AQ37" s="698" t="s">
        <v>342</v>
      </c>
      <c r="AR37" s="699"/>
      <c r="AS37" s="699"/>
      <c r="AT37" s="699"/>
      <c r="AU37" s="699"/>
      <c r="AV37" s="699"/>
      <c r="AW37" s="699"/>
      <c r="AX37" s="699"/>
      <c r="AY37" s="700"/>
      <c r="AZ37" s="661">
        <v>149220</v>
      </c>
      <c r="BA37" s="664"/>
      <c r="BB37" s="664"/>
      <c r="BC37" s="664"/>
      <c r="BD37" s="662"/>
      <c r="BE37" s="662"/>
      <c r="BF37" s="701"/>
      <c r="BG37" s="705" t="s">
        <v>343</v>
      </c>
      <c r="BH37" s="702"/>
      <c r="BI37" s="702"/>
      <c r="BJ37" s="702"/>
      <c r="BK37" s="702"/>
      <c r="BL37" s="702"/>
      <c r="BM37" s="702"/>
      <c r="BN37" s="702"/>
      <c r="BO37" s="702"/>
      <c r="BP37" s="702"/>
      <c r="BQ37" s="702"/>
      <c r="BR37" s="702"/>
      <c r="BS37" s="702"/>
      <c r="BT37" s="702"/>
      <c r="BU37" s="703"/>
      <c r="BV37" s="661">
        <v>1170</v>
      </c>
      <c r="BW37" s="664"/>
      <c r="BX37" s="664"/>
      <c r="BY37" s="664"/>
      <c r="BZ37" s="664"/>
      <c r="CA37" s="664"/>
      <c r="CB37" s="704"/>
      <c r="CD37" s="705" t="s">
        <v>344</v>
      </c>
      <c r="CE37" s="702"/>
      <c r="CF37" s="702"/>
      <c r="CG37" s="702"/>
      <c r="CH37" s="702"/>
      <c r="CI37" s="702"/>
      <c r="CJ37" s="702"/>
      <c r="CK37" s="702"/>
      <c r="CL37" s="702"/>
      <c r="CM37" s="702"/>
      <c r="CN37" s="702"/>
      <c r="CO37" s="702"/>
      <c r="CP37" s="702"/>
      <c r="CQ37" s="703"/>
      <c r="CR37" s="661">
        <v>449812</v>
      </c>
      <c r="CS37" s="662"/>
      <c r="CT37" s="662"/>
      <c r="CU37" s="662"/>
      <c r="CV37" s="662"/>
      <c r="CW37" s="662"/>
      <c r="CX37" s="662"/>
      <c r="CY37" s="663"/>
      <c r="CZ37" s="666">
        <v>8.4</v>
      </c>
      <c r="DA37" s="695"/>
      <c r="DB37" s="695"/>
      <c r="DC37" s="696"/>
      <c r="DD37" s="669">
        <v>449812</v>
      </c>
      <c r="DE37" s="662"/>
      <c r="DF37" s="662"/>
      <c r="DG37" s="662"/>
      <c r="DH37" s="662"/>
      <c r="DI37" s="662"/>
      <c r="DJ37" s="662"/>
      <c r="DK37" s="663"/>
      <c r="DL37" s="669">
        <v>431545</v>
      </c>
      <c r="DM37" s="662"/>
      <c r="DN37" s="662"/>
      <c r="DO37" s="662"/>
      <c r="DP37" s="662"/>
      <c r="DQ37" s="662"/>
      <c r="DR37" s="662"/>
      <c r="DS37" s="662"/>
      <c r="DT37" s="662"/>
      <c r="DU37" s="662"/>
      <c r="DV37" s="663"/>
      <c r="DW37" s="666">
        <v>12.7</v>
      </c>
      <c r="DX37" s="695"/>
      <c r="DY37" s="695"/>
      <c r="DZ37" s="695"/>
      <c r="EA37" s="695"/>
      <c r="EB37" s="695"/>
      <c r="EC37" s="697"/>
    </row>
    <row r="38" spans="2:133" ht="11.25" customHeight="1" x14ac:dyDescent="0.15">
      <c r="B38" s="673" t="s">
        <v>345</v>
      </c>
      <c r="C38" s="674"/>
      <c r="D38" s="674"/>
      <c r="E38" s="674"/>
      <c r="F38" s="674"/>
      <c r="G38" s="674"/>
      <c r="H38" s="674"/>
      <c r="I38" s="674"/>
      <c r="J38" s="674"/>
      <c r="K38" s="674"/>
      <c r="L38" s="674"/>
      <c r="M38" s="674"/>
      <c r="N38" s="674"/>
      <c r="O38" s="674"/>
      <c r="P38" s="674"/>
      <c r="Q38" s="675"/>
      <c r="R38" s="676">
        <v>5440929</v>
      </c>
      <c r="S38" s="713"/>
      <c r="T38" s="713"/>
      <c r="U38" s="713"/>
      <c r="V38" s="713"/>
      <c r="W38" s="713"/>
      <c r="X38" s="713"/>
      <c r="Y38" s="718"/>
      <c r="Z38" s="719">
        <v>100</v>
      </c>
      <c r="AA38" s="719"/>
      <c r="AB38" s="719"/>
      <c r="AC38" s="719"/>
      <c r="AD38" s="720">
        <v>3243625</v>
      </c>
      <c r="AE38" s="720"/>
      <c r="AF38" s="720"/>
      <c r="AG38" s="720"/>
      <c r="AH38" s="720"/>
      <c r="AI38" s="720"/>
      <c r="AJ38" s="720"/>
      <c r="AK38" s="720"/>
      <c r="AL38" s="679">
        <v>100</v>
      </c>
      <c r="AM38" s="721"/>
      <c r="AN38" s="721"/>
      <c r="AO38" s="722"/>
      <c r="AQ38" s="698" t="s">
        <v>346</v>
      </c>
      <c r="AR38" s="699"/>
      <c r="AS38" s="699"/>
      <c r="AT38" s="699"/>
      <c r="AU38" s="699"/>
      <c r="AV38" s="699"/>
      <c r="AW38" s="699"/>
      <c r="AX38" s="699"/>
      <c r="AY38" s="700"/>
      <c r="AZ38" s="661" t="s">
        <v>251</v>
      </c>
      <c r="BA38" s="664"/>
      <c r="BB38" s="664"/>
      <c r="BC38" s="664"/>
      <c r="BD38" s="662"/>
      <c r="BE38" s="662"/>
      <c r="BF38" s="701"/>
      <c r="BG38" s="705" t="s">
        <v>347</v>
      </c>
      <c r="BH38" s="702"/>
      <c r="BI38" s="702"/>
      <c r="BJ38" s="702"/>
      <c r="BK38" s="702"/>
      <c r="BL38" s="702"/>
      <c r="BM38" s="702"/>
      <c r="BN38" s="702"/>
      <c r="BO38" s="702"/>
      <c r="BP38" s="702"/>
      <c r="BQ38" s="702"/>
      <c r="BR38" s="702"/>
      <c r="BS38" s="702"/>
      <c r="BT38" s="702"/>
      <c r="BU38" s="703"/>
      <c r="BV38" s="661">
        <v>1708</v>
      </c>
      <c r="BW38" s="664"/>
      <c r="BX38" s="664"/>
      <c r="BY38" s="664"/>
      <c r="BZ38" s="664"/>
      <c r="CA38" s="664"/>
      <c r="CB38" s="704"/>
      <c r="CD38" s="705" t="s">
        <v>348</v>
      </c>
      <c r="CE38" s="702"/>
      <c r="CF38" s="702"/>
      <c r="CG38" s="702"/>
      <c r="CH38" s="702"/>
      <c r="CI38" s="702"/>
      <c r="CJ38" s="702"/>
      <c r="CK38" s="702"/>
      <c r="CL38" s="702"/>
      <c r="CM38" s="702"/>
      <c r="CN38" s="702"/>
      <c r="CO38" s="702"/>
      <c r="CP38" s="702"/>
      <c r="CQ38" s="703"/>
      <c r="CR38" s="661">
        <v>573029</v>
      </c>
      <c r="CS38" s="664"/>
      <c r="CT38" s="664"/>
      <c r="CU38" s="664"/>
      <c r="CV38" s="664"/>
      <c r="CW38" s="664"/>
      <c r="CX38" s="664"/>
      <c r="CY38" s="665"/>
      <c r="CZ38" s="666">
        <v>10.7</v>
      </c>
      <c r="DA38" s="695"/>
      <c r="DB38" s="695"/>
      <c r="DC38" s="696"/>
      <c r="DD38" s="669">
        <v>497068</v>
      </c>
      <c r="DE38" s="664"/>
      <c r="DF38" s="664"/>
      <c r="DG38" s="664"/>
      <c r="DH38" s="664"/>
      <c r="DI38" s="664"/>
      <c r="DJ38" s="664"/>
      <c r="DK38" s="665"/>
      <c r="DL38" s="669">
        <v>438910</v>
      </c>
      <c r="DM38" s="664"/>
      <c r="DN38" s="664"/>
      <c r="DO38" s="664"/>
      <c r="DP38" s="664"/>
      <c r="DQ38" s="664"/>
      <c r="DR38" s="664"/>
      <c r="DS38" s="664"/>
      <c r="DT38" s="664"/>
      <c r="DU38" s="664"/>
      <c r="DV38" s="665"/>
      <c r="DW38" s="666">
        <v>12.9</v>
      </c>
      <c r="DX38" s="695"/>
      <c r="DY38" s="695"/>
      <c r="DZ38" s="695"/>
      <c r="EA38" s="695"/>
      <c r="EB38" s="695"/>
      <c r="EC38" s="697"/>
    </row>
    <row r="39" spans="2:133" ht="11.25" customHeight="1" x14ac:dyDescent="0.15">
      <c r="AQ39" s="698" t="s">
        <v>349</v>
      </c>
      <c r="AR39" s="699"/>
      <c r="AS39" s="699"/>
      <c r="AT39" s="699"/>
      <c r="AU39" s="699"/>
      <c r="AV39" s="699"/>
      <c r="AW39" s="699"/>
      <c r="AX39" s="699"/>
      <c r="AY39" s="700"/>
      <c r="AZ39" s="661" t="s">
        <v>251</v>
      </c>
      <c r="BA39" s="664"/>
      <c r="BB39" s="664"/>
      <c r="BC39" s="664"/>
      <c r="BD39" s="662"/>
      <c r="BE39" s="662"/>
      <c r="BF39" s="701"/>
      <c r="BG39" s="706" t="s">
        <v>350</v>
      </c>
      <c r="BH39" s="707"/>
      <c r="BI39" s="707"/>
      <c r="BJ39" s="707"/>
      <c r="BK39" s="707"/>
      <c r="BL39" s="235"/>
      <c r="BM39" s="702" t="s">
        <v>351</v>
      </c>
      <c r="BN39" s="702"/>
      <c r="BO39" s="702"/>
      <c r="BP39" s="702"/>
      <c r="BQ39" s="702"/>
      <c r="BR39" s="702"/>
      <c r="BS39" s="702"/>
      <c r="BT39" s="702"/>
      <c r="BU39" s="703"/>
      <c r="BV39" s="661">
        <v>86</v>
      </c>
      <c r="BW39" s="664"/>
      <c r="BX39" s="664"/>
      <c r="BY39" s="664"/>
      <c r="BZ39" s="664"/>
      <c r="CA39" s="664"/>
      <c r="CB39" s="704"/>
      <c r="CD39" s="705" t="s">
        <v>352</v>
      </c>
      <c r="CE39" s="702"/>
      <c r="CF39" s="702"/>
      <c r="CG39" s="702"/>
      <c r="CH39" s="702"/>
      <c r="CI39" s="702"/>
      <c r="CJ39" s="702"/>
      <c r="CK39" s="702"/>
      <c r="CL39" s="702"/>
      <c r="CM39" s="702"/>
      <c r="CN39" s="702"/>
      <c r="CO39" s="702"/>
      <c r="CP39" s="702"/>
      <c r="CQ39" s="703"/>
      <c r="CR39" s="661">
        <v>123894</v>
      </c>
      <c r="CS39" s="662"/>
      <c r="CT39" s="662"/>
      <c r="CU39" s="662"/>
      <c r="CV39" s="662"/>
      <c r="CW39" s="662"/>
      <c r="CX39" s="662"/>
      <c r="CY39" s="663"/>
      <c r="CZ39" s="666">
        <v>2.2999999999999998</v>
      </c>
      <c r="DA39" s="695"/>
      <c r="DB39" s="695"/>
      <c r="DC39" s="696"/>
      <c r="DD39" s="669" t="s">
        <v>251</v>
      </c>
      <c r="DE39" s="662"/>
      <c r="DF39" s="662"/>
      <c r="DG39" s="662"/>
      <c r="DH39" s="662"/>
      <c r="DI39" s="662"/>
      <c r="DJ39" s="662"/>
      <c r="DK39" s="663"/>
      <c r="DL39" s="669" t="s">
        <v>261</v>
      </c>
      <c r="DM39" s="662"/>
      <c r="DN39" s="662"/>
      <c r="DO39" s="662"/>
      <c r="DP39" s="662"/>
      <c r="DQ39" s="662"/>
      <c r="DR39" s="662"/>
      <c r="DS39" s="662"/>
      <c r="DT39" s="662"/>
      <c r="DU39" s="662"/>
      <c r="DV39" s="663"/>
      <c r="DW39" s="666" t="s">
        <v>177</v>
      </c>
      <c r="DX39" s="695"/>
      <c r="DY39" s="695"/>
      <c r="DZ39" s="695"/>
      <c r="EA39" s="695"/>
      <c r="EB39" s="695"/>
      <c r="EC39" s="697"/>
    </row>
    <row r="40" spans="2:133" ht="11.25" customHeight="1" x14ac:dyDescent="0.15">
      <c r="AQ40" s="698" t="s">
        <v>353</v>
      </c>
      <c r="AR40" s="699"/>
      <c r="AS40" s="699"/>
      <c r="AT40" s="699"/>
      <c r="AU40" s="699"/>
      <c r="AV40" s="699"/>
      <c r="AW40" s="699"/>
      <c r="AX40" s="699"/>
      <c r="AY40" s="700"/>
      <c r="AZ40" s="661">
        <v>102278</v>
      </c>
      <c r="BA40" s="664"/>
      <c r="BB40" s="664"/>
      <c r="BC40" s="664"/>
      <c r="BD40" s="662"/>
      <c r="BE40" s="662"/>
      <c r="BF40" s="701"/>
      <c r="BG40" s="706"/>
      <c r="BH40" s="707"/>
      <c r="BI40" s="707"/>
      <c r="BJ40" s="707"/>
      <c r="BK40" s="707"/>
      <c r="BL40" s="235"/>
      <c r="BM40" s="702" t="s">
        <v>354</v>
      </c>
      <c r="BN40" s="702"/>
      <c r="BO40" s="702"/>
      <c r="BP40" s="702"/>
      <c r="BQ40" s="702"/>
      <c r="BR40" s="702"/>
      <c r="BS40" s="702"/>
      <c r="BT40" s="702"/>
      <c r="BU40" s="703"/>
      <c r="BV40" s="661" t="s">
        <v>177</v>
      </c>
      <c r="BW40" s="664"/>
      <c r="BX40" s="664"/>
      <c r="BY40" s="664"/>
      <c r="BZ40" s="664"/>
      <c r="CA40" s="664"/>
      <c r="CB40" s="704"/>
      <c r="CD40" s="705" t="s">
        <v>355</v>
      </c>
      <c r="CE40" s="702"/>
      <c r="CF40" s="702"/>
      <c r="CG40" s="702"/>
      <c r="CH40" s="702"/>
      <c r="CI40" s="702"/>
      <c r="CJ40" s="702"/>
      <c r="CK40" s="702"/>
      <c r="CL40" s="702"/>
      <c r="CM40" s="702"/>
      <c r="CN40" s="702"/>
      <c r="CO40" s="702"/>
      <c r="CP40" s="702"/>
      <c r="CQ40" s="703"/>
      <c r="CR40" s="661">
        <v>121808</v>
      </c>
      <c r="CS40" s="664"/>
      <c r="CT40" s="664"/>
      <c r="CU40" s="664"/>
      <c r="CV40" s="664"/>
      <c r="CW40" s="664"/>
      <c r="CX40" s="664"/>
      <c r="CY40" s="665"/>
      <c r="CZ40" s="666">
        <v>2.2999999999999998</v>
      </c>
      <c r="DA40" s="695"/>
      <c r="DB40" s="695"/>
      <c r="DC40" s="696"/>
      <c r="DD40" s="669">
        <v>288</v>
      </c>
      <c r="DE40" s="664"/>
      <c r="DF40" s="664"/>
      <c r="DG40" s="664"/>
      <c r="DH40" s="664"/>
      <c r="DI40" s="664"/>
      <c r="DJ40" s="664"/>
      <c r="DK40" s="665"/>
      <c r="DL40" s="669" t="s">
        <v>177</v>
      </c>
      <c r="DM40" s="664"/>
      <c r="DN40" s="664"/>
      <c r="DO40" s="664"/>
      <c r="DP40" s="664"/>
      <c r="DQ40" s="664"/>
      <c r="DR40" s="664"/>
      <c r="DS40" s="664"/>
      <c r="DT40" s="664"/>
      <c r="DU40" s="664"/>
      <c r="DV40" s="665"/>
      <c r="DW40" s="666" t="s">
        <v>251</v>
      </c>
      <c r="DX40" s="695"/>
      <c r="DY40" s="695"/>
      <c r="DZ40" s="695"/>
      <c r="EA40" s="695"/>
      <c r="EB40" s="695"/>
      <c r="EC40" s="697"/>
    </row>
    <row r="41" spans="2:133" ht="11.25" customHeight="1" x14ac:dyDescent="0.15">
      <c r="AQ41" s="710" t="s">
        <v>356</v>
      </c>
      <c r="AR41" s="711"/>
      <c r="AS41" s="711"/>
      <c r="AT41" s="711"/>
      <c r="AU41" s="711"/>
      <c r="AV41" s="711"/>
      <c r="AW41" s="711"/>
      <c r="AX41" s="711"/>
      <c r="AY41" s="712"/>
      <c r="AZ41" s="676">
        <v>294937</v>
      </c>
      <c r="BA41" s="713"/>
      <c r="BB41" s="713"/>
      <c r="BC41" s="713"/>
      <c r="BD41" s="677"/>
      <c r="BE41" s="677"/>
      <c r="BF41" s="714"/>
      <c r="BG41" s="708"/>
      <c r="BH41" s="709"/>
      <c r="BI41" s="709"/>
      <c r="BJ41" s="709"/>
      <c r="BK41" s="709"/>
      <c r="BL41" s="236"/>
      <c r="BM41" s="715" t="s">
        <v>357</v>
      </c>
      <c r="BN41" s="715"/>
      <c r="BO41" s="715"/>
      <c r="BP41" s="715"/>
      <c r="BQ41" s="715"/>
      <c r="BR41" s="715"/>
      <c r="BS41" s="715"/>
      <c r="BT41" s="715"/>
      <c r="BU41" s="716"/>
      <c r="BV41" s="676">
        <v>353</v>
      </c>
      <c r="BW41" s="713"/>
      <c r="BX41" s="713"/>
      <c r="BY41" s="713"/>
      <c r="BZ41" s="713"/>
      <c r="CA41" s="713"/>
      <c r="CB41" s="717"/>
      <c r="CD41" s="705" t="s">
        <v>358</v>
      </c>
      <c r="CE41" s="702"/>
      <c r="CF41" s="702"/>
      <c r="CG41" s="702"/>
      <c r="CH41" s="702"/>
      <c r="CI41" s="702"/>
      <c r="CJ41" s="702"/>
      <c r="CK41" s="702"/>
      <c r="CL41" s="702"/>
      <c r="CM41" s="702"/>
      <c r="CN41" s="702"/>
      <c r="CO41" s="702"/>
      <c r="CP41" s="702"/>
      <c r="CQ41" s="703"/>
      <c r="CR41" s="661" t="s">
        <v>177</v>
      </c>
      <c r="CS41" s="662"/>
      <c r="CT41" s="662"/>
      <c r="CU41" s="662"/>
      <c r="CV41" s="662"/>
      <c r="CW41" s="662"/>
      <c r="CX41" s="662"/>
      <c r="CY41" s="663"/>
      <c r="CZ41" s="666" t="s">
        <v>177</v>
      </c>
      <c r="DA41" s="695"/>
      <c r="DB41" s="695"/>
      <c r="DC41" s="696"/>
      <c r="DD41" s="669" t="s">
        <v>177</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x14ac:dyDescent="0.15">
      <c r="B42" s="229" t="s">
        <v>359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360</v>
      </c>
      <c r="CE42" s="659"/>
      <c r="CF42" s="659"/>
      <c r="CG42" s="659"/>
      <c r="CH42" s="659"/>
      <c r="CI42" s="659"/>
      <c r="CJ42" s="659"/>
      <c r="CK42" s="659"/>
      <c r="CL42" s="659"/>
      <c r="CM42" s="659"/>
      <c r="CN42" s="659"/>
      <c r="CO42" s="659"/>
      <c r="CP42" s="659"/>
      <c r="CQ42" s="660"/>
      <c r="CR42" s="661">
        <v>464633</v>
      </c>
      <c r="CS42" s="664"/>
      <c r="CT42" s="664"/>
      <c r="CU42" s="664"/>
      <c r="CV42" s="664"/>
      <c r="CW42" s="664"/>
      <c r="CX42" s="664"/>
      <c r="CY42" s="665"/>
      <c r="CZ42" s="666">
        <v>8.6999999999999993</v>
      </c>
      <c r="DA42" s="667"/>
      <c r="DB42" s="667"/>
      <c r="DC42" s="668"/>
      <c r="DD42" s="669">
        <v>59868</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x14ac:dyDescent="0.15">
      <c r="B43" s="239" t="s">
        <v>361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362</v>
      </c>
      <c r="CE43" s="659"/>
      <c r="CF43" s="659"/>
      <c r="CG43" s="659"/>
      <c r="CH43" s="659"/>
      <c r="CI43" s="659"/>
      <c r="CJ43" s="659"/>
      <c r="CK43" s="659"/>
      <c r="CL43" s="659"/>
      <c r="CM43" s="659"/>
      <c r="CN43" s="659"/>
      <c r="CO43" s="659"/>
      <c r="CP43" s="659"/>
      <c r="CQ43" s="660"/>
      <c r="CR43" s="661" t="s">
        <v>251</v>
      </c>
      <c r="CS43" s="662"/>
      <c r="CT43" s="662"/>
      <c r="CU43" s="662"/>
      <c r="CV43" s="662"/>
      <c r="CW43" s="662"/>
      <c r="CX43" s="662"/>
      <c r="CY43" s="663"/>
      <c r="CZ43" s="666" t="s">
        <v>177</v>
      </c>
      <c r="DA43" s="695"/>
      <c r="DB43" s="695"/>
      <c r="DC43" s="696"/>
      <c r="DD43" s="669" t="s">
        <v>251</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x14ac:dyDescent="0.15">
      <c r="B44" s="240" t="s">
        <v>363</v>
      </c>
      <c r="CD44" s="689" t="s">
        <v>314</v>
      </c>
      <c r="CE44" s="690"/>
      <c r="CF44" s="658" t="s">
        <v>364</v>
      </c>
      <c r="CG44" s="659"/>
      <c r="CH44" s="659"/>
      <c r="CI44" s="659"/>
      <c r="CJ44" s="659"/>
      <c r="CK44" s="659"/>
      <c r="CL44" s="659"/>
      <c r="CM44" s="659"/>
      <c r="CN44" s="659"/>
      <c r="CO44" s="659"/>
      <c r="CP44" s="659"/>
      <c r="CQ44" s="660"/>
      <c r="CR44" s="661">
        <v>464633</v>
      </c>
      <c r="CS44" s="664"/>
      <c r="CT44" s="664"/>
      <c r="CU44" s="664"/>
      <c r="CV44" s="664"/>
      <c r="CW44" s="664"/>
      <c r="CX44" s="664"/>
      <c r="CY44" s="665"/>
      <c r="CZ44" s="666">
        <v>8.6999999999999993</v>
      </c>
      <c r="DA44" s="667"/>
      <c r="DB44" s="667"/>
      <c r="DC44" s="668"/>
      <c r="DD44" s="669">
        <v>59868</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x14ac:dyDescent="0.15">
      <c r="CD45" s="691"/>
      <c r="CE45" s="692"/>
      <c r="CF45" s="658" t="s">
        <v>365</v>
      </c>
      <c r="CG45" s="659"/>
      <c r="CH45" s="659"/>
      <c r="CI45" s="659"/>
      <c r="CJ45" s="659"/>
      <c r="CK45" s="659"/>
      <c r="CL45" s="659"/>
      <c r="CM45" s="659"/>
      <c r="CN45" s="659"/>
      <c r="CO45" s="659"/>
      <c r="CP45" s="659"/>
      <c r="CQ45" s="660"/>
      <c r="CR45" s="661">
        <v>267811</v>
      </c>
      <c r="CS45" s="662"/>
      <c r="CT45" s="662"/>
      <c r="CU45" s="662"/>
      <c r="CV45" s="662"/>
      <c r="CW45" s="662"/>
      <c r="CX45" s="662"/>
      <c r="CY45" s="663"/>
      <c r="CZ45" s="666">
        <v>5</v>
      </c>
      <c r="DA45" s="695"/>
      <c r="DB45" s="695"/>
      <c r="DC45" s="696"/>
      <c r="DD45" s="669">
        <v>4866</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x14ac:dyDescent="0.15">
      <c r="CD46" s="691"/>
      <c r="CE46" s="692"/>
      <c r="CF46" s="658" t="s">
        <v>366</v>
      </c>
      <c r="CG46" s="659"/>
      <c r="CH46" s="659"/>
      <c r="CI46" s="659"/>
      <c r="CJ46" s="659"/>
      <c r="CK46" s="659"/>
      <c r="CL46" s="659"/>
      <c r="CM46" s="659"/>
      <c r="CN46" s="659"/>
      <c r="CO46" s="659"/>
      <c r="CP46" s="659"/>
      <c r="CQ46" s="660"/>
      <c r="CR46" s="661">
        <v>175560</v>
      </c>
      <c r="CS46" s="664"/>
      <c r="CT46" s="664"/>
      <c r="CU46" s="664"/>
      <c r="CV46" s="664"/>
      <c r="CW46" s="664"/>
      <c r="CX46" s="664"/>
      <c r="CY46" s="665"/>
      <c r="CZ46" s="666">
        <v>3.3</v>
      </c>
      <c r="DA46" s="667"/>
      <c r="DB46" s="667"/>
      <c r="DC46" s="668"/>
      <c r="DD46" s="669">
        <v>52840</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x14ac:dyDescent="0.15">
      <c r="CD47" s="691"/>
      <c r="CE47" s="692"/>
      <c r="CF47" s="658" t="s">
        <v>367</v>
      </c>
      <c r="CG47" s="659"/>
      <c r="CH47" s="659"/>
      <c r="CI47" s="659"/>
      <c r="CJ47" s="659"/>
      <c r="CK47" s="659"/>
      <c r="CL47" s="659"/>
      <c r="CM47" s="659"/>
      <c r="CN47" s="659"/>
      <c r="CO47" s="659"/>
      <c r="CP47" s="659"/>
      <c r="CQ47" s="660"/>
      <c r="CR47" s="661" t="s">
        <v>251</v>
      </c>
      <c r="CS47" s="662"/>
      <c r="CT47" s="662"/>
      <c r="CU47" s="662"/>
      <c r="CV47" s="662"/>
      <c r="CW47" s="662"/>
      <c r="CX47" s="662"/>
      <c r="CY47" s="663"/>
      <c r="CZ47" s="666" t="s">
        <v>261</v>
      </c>
      <c r="DA47" s="695"/>
      <c r="DB47" s="695"/>
      <c r="DC47" s="696"/>
      <c r="DD47" s="669" t="s">
        <v>177</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x14ac:dyDescent="0.15">
      <c r="CD48" s="693"/>
      <c r="CE48" s="694"/>
      <c r="CF48" s="658" t="s">
        <v>368</v>
      </c>
      <c r="CG48" s="659"/>
      <c r="CH48" s="659"/>
      <c r="CI48" s="659"/>
      <c r="CJ48" s="659"/>
      <c r="CK48" s="659"/>
      <c r="CL48" s="659"/>
      <c r="CM48" s="659"/>
      <c r="CN48" s="659"/>
      <c r="CO48" s="659"/>
      <c r="CP48" s="659"/>
      <c r="CQ48" s="660"/>
      <c r="CR48" s="661" t="s">
        <v>177</v>
      </c>
      <c r="CS48" s="664"/>
      <c r="CT48" s="664"/>
      <c r="CU48" s="664"/>
      <c r="CV48" s="664"/>
      <c r="CW48" s="664"/>
      <c r="CX48" s="664"/>
      <c r="CY48" s="665"/>
      <c r="CZ48" s="666" t="s">
        <v>177</v>
      </c>
      <c r="DA48" s="667"/>
      <c r="DB48" s="667"/>
      <c r="DC48" s="668"/>
      <c r="DD48" s="669" t="s">
        <v>251</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x14ac:dyDescent="0.15">
      <c r="CD49" s="673" t="s">
        <v>369</v>
      </c>
      <c r="CE49" s="674"/>
      <c r="CF49" s="674"/>
      <c r="CG49" s="674"/>
      <c r="CH49" s="674"/>
      <c r="CI49" s="674"/>
      <c r="CJ49" s="674"/>
      <c r="CK49" s="674"/>
      <c r="CL49" s="674"/>
      <c r="CM49" s="674"/>
      <c r="CN49" s="674"/>
      <c r="CO49" s="674"/>
      <c r="CP49" s="674"/>
      <c r="CQ49" s="675"/>
      <c r="CR49" s="676">
        <v>5347756</v>
      </c>
      <c r="CS49" s="677"/>
      <c r="CT49" s="677"/>
      <c r="CU49" s="677"/>
      <c r="CV49" s="677"/>
      <c r="CW49" s="677"/>
      <c r="CX49" s="677"/>
      <c r="CY49" s="678"/>
      <c r="CZ49" s="679">
        <v>100</v>
      </c>
      <c r="DA49" s="680"/>
      <c r="DB49" s="680"/>
      <c r="DC49" s="681"/>
      <c r="DD49" s="682">
        <v>3662172</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x14ac:dyDescent="0.15"/>
    <row r="51" spans="82:133" hidden="1" x14ac:dyDescent="0.15"/>
    <row r="52" spans="82:133" hidden="1" x14ac:dyDescent="0.15"/>
    <row r="53" spans="82:133" hidden="1" x14ac:dyDescent="0.15"/>
  </sheetData>
  <sheetProtection algorithmName="SHA-512" hashValue="+qhqFPjB1uXOMyrGgoBffIDym8Tct6dM8fEGBAXmOpOn7wwKJi96dTjoep1Qfq9lLmRQDMS2yTOSXnplVIe73g==" saltValue="LYm/+sJpdAS06t712cc3M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BQ103" sqref="BQ103:DZ103"/>
    </sheetView>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370</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371</v>
      </c>
      <c r="DK2" s="1200"/>
      <c r="DL2" s="1200"/>
      <c r="DM2" s="1200"/>
      <c r="DN2" s="1200"/>
      <c r="DO2" s="1201"/>
      <c r="DP2" s="249"/>
      <c r="DQ2" s="1199" t="s">
        <v>372</v>
      </c>
      <c r="DR2" s="1200"/>
      <c r="DS2" s="1200"/>
      <c r="DT2" s="1200"/>
      <c r="DU2" s="1200"/>
      <c r="DV2" s="1200"/>
      <c r="DW2" s="1200"/>
      <c r="DX2" s="1200"/>
      <c r="DY2" s="1200"/>
      <c r="DZ2" s="1201"/>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1152" t="s">
        <v>373</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374</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1084" t="s">
        <v>375</v>
      </c>
      <c r="B5" s="1085"/>
      <c r="C5" s="1085"/>
      <c r="D5" s="1085"/>
      <c r="E5" s="1085"/>
      <c r="F5" s="1085"/>
      <c r="G5" s="1085"/>
      <c r="H5" s="1085"/>
      <c r="I5" s="1085"/>
      <c r="J5" s="1085"/>
      <c r="K5" s="1085"/>
      <c r="L5" s="1085"/>
      <c r="M5" s="1085"/>
      <c r="N5" s="1085"/>
      <c r="O5" s="1085"/>
      <c r="P5" s="1086"/>
      <c r="Q5" s="1090" t="s">
        <v>376</v>
      </c>
      <c r="R5" s="1091"/>
      <c r="S5" s="1091"/>
      <c r="T5" s="1091"/>
      <c r="U5" s="1092"/>
      <c r="V5" s="1090" t="s">
        <v>377</v>
      </c>
      <c r="W5" s="1091"/>
      <c r="X5" s="1091"/>
      <c r="Y5" s="1091"/>
      <c r="Z5" s="1092"/>
      <c r="AA5" s="1090" t="s">
        <v>378</v>
      </c>
      <c r="AB5" s="1091"/>
      <c r="AC5" s="1091"/>
      <c r="AD5" s="1091"/>
      <c r="AE5" s="1091"/>
      <c r="AF5" s="1202" t="s">
        <v>379</v>
      </c>
      <c r="AG5" s="1091"/>
      <c r="AH5" s="1091"/>
      <c r="AI5" s="1091"/>
      <c r="AJ5" s="1106"/>
      <c r="AK5" s="1091" t="s">
        <v>380</v>
      </c>
      <c r="AL5" s="1091"/>
      <c r="AM5" s="1091"/>
      <c r="AN5" s="1091"/>
      <c r="AO5" s="1092"/>
      <c r="AP5" s="1090" t="s">
        <v>381</v>
      </c>
      <c r="AQ5" s="1091"/>
      <c r="AR5" s="1091"/>
      <c r="AS5" s="1091"/>
      <c r="AT5" s="1092"/>
      <c r="AU5" s="1090" t="s">
        <v>382</v>
      </c>
      <c r="AV5" s="1091"/>
      <c r="AW5" s="1091"/>
      <c r="AX5" s="1091"/>
      <c r="AY5" s="1106"/>
      <c r="AZ5" s="256"/>
      <c r="BA5" s="256"/>
      <c r="BB5" s="256"/>
      <c r="BC5" s="256"/>
      <c r="BD5" s="256"/>
      <c r="BE5" s="257"/>
      <c r="BF5" s="257"/>
      <c r="BG5" s="257"/>
      <c r="BH5" s="257"/>
      <c r="BI5" s="257"/>
      <c r="BJ5" s="257"/>
      <c r="BK5" s="257"/>
      <c r="BL5" s="257"/>
      <c r="BM5" s="257"/>
      <c r="BN5" s="257"/>
      <c r="BO5" s="257"/>
      <c r="BP5" s="257"/>
      <c r="BQ5" s="1084" t="s">
        <v>383</v>
      </c>
      <c r="BR5" s="1085"/>
      <c r="BS5" s="1085"/>
      <c r="BT5" s="1085"/>
      <c r="BU5" s="1085"/>
      <c r="BV5" s="1085"/>
      <c r="BW5" s="1085"/>
      <c r="BX5" s="1085"/>
      <c r="BY5" s="1085"/>
      <c r="BZ5" s="1085"/>
      <c r="CA5" s="1085"/>
      <c r="CB5" s="1085"/>
      <c r="CC5" s="1085"/>
      <c r="CD5" s="1085"/>
      <c r="CE5" s="1085"/>
      <c r="CF5" s="1085"/>
      <c r="CG5" s="1086"/>
      <c r="CH5" s="1090" t="s">
        <v>384</v>
      </c>
      <c r="CI5" s="1091"/>
      <c r="CJ5" s="1091"/>
      <c r="CK5" s="1091"/>
      <c r="CL5" s="1092"/>
      <c r="CM5" s="1090" t="s">
        <v>385</v>
      </c>
      <c r="CN5" s="1091"/>
      <c r="CO5" s="1091"/>
      <c r="CP5" s="1091"/>
      <c r="CQ5" s="1092"/>
      <c r="CR5" s="1090" t="s">
        <v>386</v>
      </c>
      <c r="CS5" s="1091"/>
      <c r="CT5" s="1091"/>
      <c r="CU5" s="1091"/>
      <c r="CV5" s="1092"/>
      <c r="CW5" s="1090" t="s">
        <v>387</v>
      </c>
      <c r="CX5" s="1091"/>
      <c r="CY5" s="1091"/>
      <c r="CZ5" s="1091"/>
      <c r="DA5" s="1092"/>
      <c r="DB5" s="1090" t="s">
        <v>388</v>
      </c>
      <c r="DC5" s="1091"/>
      <c r="DD5" s="1091"/>
      <c r="DE5" s="1091"/>
      <c r="DF5" s="1092"/>
      <c r="DG5" s="1187" t="s">
        <v>389</v>
      </c>
      <c r="DH5" s="1188"/>
      <c r="DI5" s="1188"/>
      <c r="DJ5" s="1188"/>
      <c r="DK5" s="1189"/>
      <c r="DL5" s="1187" t="s">
        <v>390</v>
      </c>
      <c r="DM5" s="1188"/>
      <c r="DN5" s="1188"/>
      <c r="DO5" s="1188"/>
      <c r="DP5" s="1189"/>
      <c r="DQ5" s="1090" t="s">
        <v>391</v>
      </c>
      <c r="DR5" s="1091"/>
      <c r="DS5" s="1091"/>
      <c r="DT5" s="1091"/>
      <c r="DU5" s="1092"/>
      <c r="DV5" s="1090" t="s">
        <v>382</v>
      </c>
      <c r="DW5" s="1091"/>
      <c r="DX5" s="1091"/>
      <c r="DY5" s="1091"/>
      <c r="DZ5" s="1106"/>
      <c r="EA5" s="254"/>
    </row>
    <row r="6" spans="1:131" s="255" customFormat="1" ht="26.25" customHeight="1" thickBot="1" x14ac:dyDescent="0.2">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x14ac:dyDescent="0.15">
      <c r="A7" s="258">
        <v>1</v>
      </c>
      <c r="B7" s="1139" t="s">
        <v>392</v>
      </c>
      <c r="C7" s="1140"/>
      <c r="D7" s="1140"/>
      <c r="E7" s="1140"/>
      <c r="F7" s="1140"/>
      <c r="G7" s="1140"/>
      <c r="H7" s="1140"/>
      <c r="I7" s="1140"/>
      <c r="J7" s="1140"/>
      <c r="K7" s="1140"/>
      <c r="L7" s="1140"/>
      <c r="M7" s="1140"/>
      <c r="N7" s="1140"/>
      <c r="O7" s="1140"/>
      <c r="P7" s="1141"/>
      <c r="Q7" s="1193">
        <v>5437</v>
      </c>
      <c r="R7" s="1194"/>
      <c r="S7" s="1194"/>
      <c r="T7" s="1194"/>
      <c r="U7" s="1194"/>
      <c r="V7" s="1194">
        <v>5344</v>
      </c>
      <c r="W7" s="1194"/>
      <c r="X7" s="1194"/>
      <c r="Y7" s="1194"/>
      <c r="Z7" s="1194"/>
      <c r="AA7" s="1194">
        <v>93</v>
      </c>
      <c r="AB7" s="1194"/>
      <c r="AC7" s="1194"/>
      <c r="AD7" s="1194"/>
      <c r="AE7" s="1195"/>
      <c r="AF7" s="1196">
        <v>93</v>
      </c>
      <c r="AG7" s="1197"/>
      <c r="AH7" s="1197"/>
      <c r="AI7" s="1197"/>
      <c r="AJ7" s="1198"/>
      <c r="AK7" s="1180">
        <v>276</v>
      </c>
      <c r="AL7" s="1181"/>
      <c r="AM7" s="1181"/>
      <c r="AN7" s="1181"/>
      <c r="AO7" s="1181"/>
      <c r="AP7" s="1181">
        <v>5559</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t="s">
        <v>601</v>
      </c>
      <c r="BS7" s="1184" t="s">
        <v>602</v>
      </c>
      <c r="BT7" s="1185"/>
      <c r="BU7" s="1185"/>
      <c r="BV7" s="1185"/>
      <c r="BW7" s="1185"/>
      <c r="BX7" s="1185"/>
      <c r="BY7" s="1185"/>
      <c r="BZ7" s="1185"/>
      <c r="CA7" s="1185"/>
      <c r="CB7" s="1185"/>
      <c r="CC7" s="1185"/>
      <c r="CD7" s="1185"/>
      <c r="CE7" s="1185"/>
      <c r="CF7" s="1185"/>
      <c r="CG7" s="1186"/>
      <c r="CH7" s="1177">
        <v>6</v>
      </c>
      <c r="CI7" s="1178"/>
      <c r="CJ7" s="1178"/>
      <c r="CK7" s="1178"/>
      <c r="CL7" s="1179"/>
      <c r="CM7" s="1177">
        <v>-10</v>
      </c>
      <c r="CN7" s="1178"/>
      <c r="CO7" s="1178"/>
      <c r="CP7" s="1178"/>
      <c r="CQ7" s="1179"/>
      <c r="CR7" s="1177">
        <v>7</v>
      </c>
      <c r="CS7" s="1178"/>
      <c r="CT7" s="1178"/>
      <c r="CU7" s="1178"/>
      <c r="CV7" s="1179"/>
      <c r="CW7" s="1177" t="s">
        <v>594</v>
      </c>
      <c r="CX7" s="1178"/>
      <c r="CY7" s="1178"/>
      <c r="CZ7" s="1178"/>
      <c r="DA7" s="1179"/>
      <c r="DB7" s="1177" t="s">
        <v>606</v>
      </c>
      <c r="DC7" s="1178"/>
      <c r="DD7" s="1178"/>
      <c r="DE7" s="1178"/>
      <c r="DF7" s="1179"/>
      <c r="DG7" s="1177">
        <v>57</v>
      </c>
      <c r="DH7" s="1178"/>
      <c r="DI7" s="1178"/>
      <c r="DJ7" s="1178"/>
      <c r="DK7" s="1179"/>
      <c r="DL7" s="1177" t="s">
        <v>594</v>
      </c>
      <c r="DM7" s="1178"/>
      <c r="DN7" s="1178"/>
      <c r="DO7" s="1178"/>
      <c r="DP7" s="1179"/>
      <c r="DQ7" s="1177">
        <v>56</v>
      </c>
      <c r="DR7" s="1178"/>
      <c r="DS7" s="1178"/>
      <c r="DT7" s="1178"/>
      <c r="DU7" s="1179"/>
      <c r="DV7" s="1204"/>
      <c r="DW7" s="1205"/>
      <c r="DX7" s="1205"/>
      <c r="DY7" s="1205"/>
      <c r="DZ7" s="1206"/>
      <c r="EA7" s="254"/>
    </row>
    <row r="8" spans="1:131" s="255" customFormat="1" ht="26.25" customHeight="1" x14ac:dyDescent="0.15">
      <c r="A8" s="261">
        <v>2</v>
      </c>
      <c r="B8" s="1126" t="s">
        <v>393</v>
      </c>
      <c r="C8" s="1127"/>
      <c r="D8" s="1127"/>
      <c r="E8" s="1127"/>
      <c r="F8" s="1127"/>
      <c r="G8" s="1127"/>
      <c r="H8" s="1127"/>
      <c r="I8" s="1127"/>
      <c r="J8" s="1127"/>
      <c r="K8" s="1127"/>
      <c r="L8" s="1127"/>
      <c r="M8" s="1127"/>
      <c r="N8" s="1127"/>
      <c r="O8" s="1127"/>
      <c r="P8" s="1128"/>
      <c r="Q8" s="1132">
        <v>4</v>
      </c>
      <c r="R8" s="1133"/>
      <c r="S8" s="1133"/>
      <c r="T8" s="1133"/>
      <c r="U8" s="1133"/>
      <c r="V8" s="1133">
        <v>4</v>
      </c>
      <c r="W8" s="1133"/>
      <c r="X8" s="1133"/>
      <c r="Y8" s="1133"/>
      <c r="Z8" s="1133"/>
      <c r="AA8" s="1133" t="s">
        <v>592</v>
      </c>
      <c r="AB8" s="1133"/>
      <c r="AC8" s="1133"/>
      <c r="AD8" s="1133"/>
      <c r="AE8" s="1134"/>
      <c r="AF8" s="1108" t="s">
        <v>592</v>
      </c>
      <c r="AG8" s="1109"/>
      <c r="AH8" s="1109"/>
      <c r="AI8" s="1109"/>
      <c r="AJ8" s="1110"/>
      <c r="AK8" s="1175">
        <v>1</v>
      </c>
      <c r="AL8" s="1176"/>
      <c r="AM8" s="1176"/>
      <c r="AN8" s="1176"/>
      <c r="AO8" s="1176"/>
      <c r="AP8" s="1176" t="s">
        <v>593</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603</v>
      </c>
      <c r="BT8" s="1104"/>
      <c r="BU8" s="1104"/>
      <c r="BV8" s="1104"/>
      <c r="BW8" s="1104"/>
      <c r="BX8" s="1104"/>
      <c r="BY8" s="1104"/>
      <c r="BZ8" s="1104"/>
      <c r="CA8" s="1104"/>
      <c r="CB8" s="1104"/>
      <c r="CC8" s="1104"/>
      <c r="CD8" s="1104"/>
      <c r="CE8" s="1104"/>
      <c r="CF8" s="1104"/>
      <c r="CG8" s="1105"/>
      <c r="CH8" s="1078">
        <v>3</v>
      </c>
      <c r="CI8" s="1079"/>
      <c r="CJ8" s="1079"/>
      <c r="CK8" s="1079"/>
      <c r="CL8" s="1080"/>
      <c r="CM8" s="1078">
        <v>18</v>
      </c>
      <c r="CN8" s="1079"/>
      <c r="CO8" s="1079"/>
      <c r="CP8" s="1079"/>
      <c r="CQ8" s="1080"/>
      <c r="CR8" s="1078">
        <v>6</v>
      </c>
      <c r="CS8" s="1079"/>
      <c r="CT8" s="1079"/>
      <c r="CU8" s="1079"/>
      <c r="CV8" s="1080"/>
      <c r="CW8" s="1078" t="s">
        <v>594</v>
      </c>
      <c r="CX8" s="1079"/>
      <c r="CY8" s="1079"/>
      <c r="CZ8" s="1079"/>
      <c r="DA8" s="1080"/>
      <c r="DB8" s="1078">
        <v>4</v>
      </c>
      <c r="DC8" s="1079"/>
      <c r="DD8" s="1079"/>
      <c r="DE8" s="1079"/>
      <c r="DF8" s="1080"/>
      <c r="DG8" s="1078" t="s">
        <v>594</v>
      </c>
      <c r="DH8" s="1079"/>
      <c r="DI8" s="1079"/>
      <c r="DJ8" s="1079"/>
      <c r="DK8" s="1080"/>
      <c r="DL8" s="1078" t="s">
        <v>605</v>
      </c>
      <c r="DM8" s="1079"/>
      <c r="DN8" s="1079"/>
      <c r="DO8" s="1079"/>
      <c r="DP8" s="1080"/>
      <c r="DQ8" s="1078" t="s">
        <v>594</v>
      </c>
      <c r="DR8" s="1079"/>
      <c r="DS8" s="1079"/>
      <c r="DT8" s="1079"/>
      <c r="DU8" s="1080"/>
      <c r="DV8" s="1081"/>
      <c r="DW8" s="1082"/>
      <c r="DX8" s="1082"/>
      <c r="DY8" s="1082"/>
      <c r="DZ8" s="1083"/>
      <c r="EA8" s="254"/>
    </row>
    <row r="9" spans="1:131" s="255" customFormat="1" ht="26.25" customHeight="1" x14ac:dyDescent="0.15">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t="s">
        <v>601</v>
      </c>
      <c r="BS9" s="1103" t="s">
        <v>604</v>
      </c>
      <c r="BT9" s="1104"/>
      <c r="BU9" s="1104"/>
      <c r="BV9" s="1104"/>
      <c r="BW9" s="1104"/>
      <c r="BX9" s="1104"/>
      <c r="BY9" s="1104"/>
      <c r="BZ9" s="1104"/>
      <c r="CA9" s="1104"/>
      <c r="CB9" s="1104"/>
      <c r="CC9" s="1104"/>
      <c r="CD9" s="1104"/>
      <c r="CE9" s="1104"/>
      <c r="CF9" s="1104"/>
      <c r="CG9" s="1105"/>
      <c r="CH9" s="1078">
        <v>0</v>
      </c>
      <c r="CI9" s="1079"/>
      <c r="CJ9" s="1079"/>
      <c r="CK9" s="1079"/>
      <c r="CL9" s="1080"/>
      <c r="CM9" s="1078">
        <v>-12</v>
      </c>
      <c r="CN9" s="1079"/>
      <c r="CO9" s="1079"/>
      <c r="CP9" s="1079"/>
      <c r="CQ9" s="1080"/>
      <c r="CR9" s="1078">
        <v>2</v>
      </c>
      <c r="CS9" s="1079"/>
      <c r="CT9" s="1079"/>
      <c r="CU9" s="1079"/>
      <c r="CV9" s="1080"/>
      <c r="CW9" s="1078" t="s">
        <v>594</v>
      </c>
      <c r="CX9" s="1079"/>
      <c r="CY9" s="1079"/>
      <c r="CZ9" s="1079"/>
      <c r="DA9" s="1080"/>
      <c r="DB9" s="1078">
        <v>10</v>
      </c>
      <c r="DC9" s="1079"/>
      <c r="DD9" s="1079"/>
      <c r="DE9" s="1079"/>
      <c r="DF9" s="1080"/>
      <c r="DG9" s="1078" t="s">
        <v>594</v>
      </c>
      <c r="DH9" s="1079"/>
      <c r="DI9" s="1079"/>
      <c r="DJ9" s="1079"/>
      <c r="DK9" s="1080"/>
      <c r="DL9" s="1078" t="s">
        <v>594</v>
      </c>
      <c r="DM9" s="1079"/>
      <c r="DN9" s="1079"/>
      <c r="DO9" s="1079"/>
      <c r="DP9" s="1080"/>
      <c r="DQ9" s="1078">
        <v>10</v>
      </c>
      <c r="DR9" s="1079"/>
      <c r="DS9" s="1079"/>
      <c r="DT9" s="1079"/>
      <c r="DU9" s="1080"/>
      <c r="DV9" s="1081"/>
      <c r="DW9" s="1082"/>
      <c r="DX9" s="1082"/>
      <c r="DY9" s="1082"/>
      <c r="DZ9" s="1083"/>
      <c r="EA9" s="254"/>
    </row>
    <row r="10" spans="1:131" s="255" customFormat="1" ht="26.25" customHeight="1" x14ac:dyDescent="0.15">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x14ac:dyDescent="0.15">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x14ac:dyDescent="0.15">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x14ac:dyDescent="0.15">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x14ac:dyDescent="0.15">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x14ac:dyDescent="0.15">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x14ac:dyDescent="0.15">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x14ac:dyDescent="0.15">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x14ac:dyDescent="0.15">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x14ac:dyDescent="0.15">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x14ac:dyDescent="0.15">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x14ac:dyDescent="0.2">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x14ac:dyDescent="0.15">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394</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x14ac:dyDescent="0.2">
      <c r="A23" s="264" t="s">
        <v>395</v>
      </c>
      <c r="B23" s="1033" t="s">
        <v>396</v>
      </c>
      <c r="C23" s="1034"/>
      <c r="D23" s="1034"/>
      <c r="E23" s="1034"/>
      <c r="F23" s="1034"/>
      <c r="G23" s="1034"/>
      <c r="H23" s="1034"/>
      <c r="I23" s="1034"/>
      <c r="J23" s="1034"/>
      <c r="K23" s="1034"/>
      <c r="L23" s="1034"/>
      <c r="M23" s="1034"/>
      <c r="N23" s="1034"/>
      <c r="O23" s="1034"/>
      <c r="P23" s="1035"/>
      <c r="Q23" s="1157">
        <v>5441</v>
      </c>
      <c r="R23" s="1158"/>
      <c r="S23" s="1158"/>
      <c r="T23" s="1158"/>
      <c r="U23" s="1158"/>
      <c r="V23" s="1158">
        <v>5348</v>
      </c>
      <c r="W23" s="1158"/>
      <c r="X23" s="1158"/>
      <c r="Y23" s="1158"/>
      <c r="Z23" s="1158"/>
      <c r="AA23" s="1158">
        <v>93</v>
      </c>
      <c r="AB23" s="1158"/>
      <c r="AC23" s="1158"/>
      <c r="AD23" s="1158"/>
      <c r="AE23" s="1159"/>
      <c r="AF23" s="1160">
        <v>93</v>
      </c>
      <c r="AG23" s="1158"/>
      <c r="AH23" s="1158"/>
      <c r="AI23" s="1158"/>
      <c r="AJ23" s="1161"/>
      <c r="AK23" s="1162"/>
      <c r="AL23" s="1163"/>
      <c r="AM23" s="1163"/>
      <c r="AN23" s="1163"/>
      <c r="AO23" s="1163"/>
      <c r="AP23" s="1158">
        <v>5559</v>
      </c>
      <c r="AQ23" s="1158"/>
      <c r="AR23" s="1158"/>
      <c r="AS23" s="1158"/>
      <c r="AT23" s="1158"/>
      <c r="AU23" s="1164"/>
      <c r="AV23" s="1164"/>
      <c r="AW23" s="1164"/>
      <c r="AX23" s="1164"/>
      <c r="AY23" s="1165"/>
      <c r="AZ23" s="1154" t="s">
        <v>397</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x14ac:dyDescent="0.15">
      <c r="A24" s="1153" t="s">
        <v>398</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x14ac:dyDescent="0.2">
      <c r="A25" s="1152" t="s">
        <v>399</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x14ac:dyDescent="0.15">
      <c r="A26" s="1084" t="s">
        <v>375</v>
      </c>
      <c r="B26" s="1085"/>
      <c r="C26" s="1085"/>
      <c r="D26" s="1085"/>
      <c r="E26" s="1085"/>
      <c r="F26" s="1085"/>
      <c r="G26" s="1085"/>
      <c r="H26" s="1085"/>
      <c r="I26" s="1085"/>
      <c r="J26" s="1085"/>
      <c r="K26" s="1085"/>
      <c r="L26" s="1085"/>
      <c r="M26" s="1085"/>
      <c r="N26" s="1085"/>
      <c r="O26" s="1085"/>
      <c r="P26" s="1086"/>
      <c r="Q26" s="1090" t="s">
        <v>400</v>
      </c>
      <c r="R26" s="1091"/>
      <c r="S26" s="1091"/>
      <c r="T26" s="1091"/>
      <c r="U26" s="1092"/>
      <c r="V26" s="1090" t="s">
        <v>401</v>
      </c>
      <c r="W26" s="1091"/>
      <c r="X26" s="1091"/>
      <c r="Y26" s="1091"/>
      <c r="Z26" s="1092"/>
      <c r="AA26" s="1090" t="s">
        <v>402</v>
      </c>
      <c r="AB26" s="1091"/>
      <c r="AC26" s="1091"/>
      <c r="AD26" s="1091"/>
      <c r="AE26" s="1091"/>
      <c r="AF26" s="1148" t="s">
        <v>403</v>
      </c>
      <c r="AG26" s="1097"/>
      <c r="AH26" s="1097"/>
      <c r="AI26" s="1097"/>
      <c r="AJ26" s="1149"/>
      <c r="AK26" s="1091" t="s">
        <v>404</v>
      </c>
      <c r="AL26" s="1091"/>
      <c r="AM26" s="1091"/>
      <c r="AN26" s="1091"/>
      <c r="AO26" s="1092"/>
      <c r="AP26" s="1090" t="s">
        <v>405</v>
      </c>
      <c r="AQ26" s="1091"/>
      <c r="AR26" s="1091"/>
      <c r="AS26" s="1091"/>
      <c r="AT26" s="1092"/>
      <c r="AU26" s="1090" t="s">
        <v>406</v>
      </c>
      <c r="AV26" s="1091"/>
      <c r="AW26" s="1091"/>
      <c r="AX26" s="1091"/>
      <c r="AY26" s="1092"/>
      <c r="AZ26" s="1090" t="s">
        <v>407</v>
      </c>
      <c r="BA26" s="1091"/>
      <c r="BB26" s="1091"/>
      <c r="BC26" s="1091"/>
      <c r="BD26" s="1092"/>
      <c r="BE26" s="1090" t="s">
        <v>382</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x14ac:dyDescent="0.2">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x14ac:dyDescent="0.15">
      <c r="A28" s="266">
        <v>1</v>
      </c>
      <c r="B28" s="1139" t="s">
        <v>408</v>
      </c>
      <c r="C28" s="1140"/>
      <c r="D28" s="1140"/>
      <c r="E28" s="1140"/>
      <c r="F28" s="1140"/>
      <c r="G28" s="1140"/>
      <c r="H28" s="1140"/>
      <c r="I28" s="1140"/>
      <c r="J28" s="1140"/>
      <c r="K28" s="1140"/>
      <c r="L28" s="1140"/>
      <c r="M28" s="1140"/>
      <c r="N28" s="1140"/>
      <c r="O28" s="1140"/>
      <c r="P28" s="1141"/>
      <c r="Q28" s="1142">
        <v>894</v>
      </c>
      <c r="R28" s="1143"/>
      <c r="S28" s="1143"/>
      <c r="T28" s="1143"/>
      <c r="U28" s="1143"/>
      <c r="V28" s="1143">
        <v>887</v>
      </c>
      <c r="W28" s="1143"/>
      <c r="X28" s="1143"/>
      <c r="Y28" s="1143"/>
      <c r="Z28" s="1143"/>
      <c r="AA28" s="1143">
        <v>7</v>
      </c>
      <c r="AB28" s="1143"/>
      <c r="AC28" s="1143"/>
      <c r="AD28" s="1143"/>
      <c r="AE28" s="1144"/>
      <c r="AF28" s="1145">
        <v>7</v>
      </c>
      <c r="AG28" s="1143"/>
      <c r="AH28" s="1143"/>
      <c r="AI28" s="1143"/>
      <c r="AJ28" s="1146"/>
      <c r="AK28" s="1147">
        <v>102</v>
      </c>
      <c r="AL28" s="1135"/>
      <c r="AM28" s="1135"/>
      <c r="AN28" s="1135"/>
      <c r="AO28" s="1135"/>
      <c r="AP28" s="1135" t="s">
        <v>594</v>
      </c>
      <c r="AQ28" s="1135"/>
      <c r="AR28" s="1135"/>
      <c r="AS28" s="1135"/>
      <c r="AT28" s="1135"/>
      <c r="AU28" s="1135" t="s">
        <v>594</v>
      </c>
      <c r="AV28" s="1135"/>
      <c r="AW28" s="1135"/>
      <c r="AX28" s="1135"/>
      <c r="AY28" s="1135"/>
      <c r="AZ28" s="1136" t="s">
        <v>594</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x14ac:dyDescent="0.15">
      <c r="A29" s="266">
        <v>2</v>
      </c>
      <c r="B29" s="1126" t="s">
        <v>409</v>
      </c>
      <c r="C29" s="1127"/>
      <c r="D29" s="1127"/>
      <c r="E29" s="1127"/>
      <c r="F29" s="1127"/>
      <c r="G29" s="1127"/>
      <c r="H29" s="1127"/>
      <c r="I29" s="1127"/>
      <c r="J29" s="1127"/>
      <c r="K29" s="1127"/>
      <c r="L29" s="1127"/>
      <c r="M29" s="1127"/>
      <c r="N29" s="1127"/>
      <c r="O29" s="1127"/>
      <c r="P29" s="1128"/>
      <c r="Q29" s="1132">
        <v>119</v>
      </c>
      <c r="R29" s="1133"/>
      <c r="S29" s="1133"/>
      <c r="T29" s="1133"/>
      <c r="U29" s="1133"/>
      <c r="V29" s="1133">
        <v>118</v>
      </c>
      <c r="W29" s="1133"/>
      <c r="X29" s="1133"/>
      <c r="Y29" s="1133"/>
      <c r="Z29" s="1133"/>
      <c r="AA29" s="1133">
        <v>1</v>
      </c>
      <c r="AB29" s="1133"/>
      <c r="AC29" s="1133"/>
      <c r="AD29" s="1133"/>
      <c r="AE29" s="1134"/>
      <c r="AF29" s="1108">
        <v>1</v>
      </c>
      <c r="AG29" s="1109"/>
      <c r="AH29" s="1109"/>
      <c r="AI29" s="1109"/>
      <c r="AJ29" s="1110"/>
      <c r="AK29" s="1069">
        <v>46</v>
      </c>
      <c r="AL29" s="1060"/>
      <c r="AM29" s="1060"/>
      <c r="AN29" s="1060"/>
      <c r="AO29" s="1060"/>
      <c r="AP29" s="1060" t="s">
        <v>595</v>
      </c>
      <c r="AQ29" s="1060"/>
      <c r="AR29" s="1060"/>
      <c r="AS29" s="1060"/>
      <c r="AT29" s="1060"/>
      <c r="AU29" s="1060" t="s">
        <v>594</v>
      </c>
      <c r="AV29" s="1060"/>
      <c r="AW29" s="1060"/>
      <c r="AX29" s="1060"/>
      <c r="AY29" s="1060"/>
      <c r="AZ29" s="1131" t="s">
        <v>594</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x14ac:dyDescent="0.15">
      <c r="A30" s="266">
        <v>3</v>
      </c>
      <c r="B30" s="1126" t="s">
        <v>410</v>
      </c>
      <c r="C30" s="1127"/>
      <c r="D30" s="1127"/>
      <c r="E30" s="1127"/>
      <c r="F30" s="1127"/>
      <c r="G30" s="1127"/>
      <c r="H30" s="1127"/>
      <c r="I30" s="1127"/>
      <c r="J30" s="1127"/>
      <c r="K30" s="1127"/>
      <c r="L30" s="1127"/>
      <c r="M30" s="1127"/>
      <c r="N30" s="1127"/>
      <c r="O30" s="1127"/>
      <c r="P30" s="1128"/>
      <c r="Q30" s="1132">
        <v>1074</v>
      </c>
      <c r="R30" s="1133"/>
      <c r="S30" s="1133"/>
      <c r="T30" s="1133"/>
      <c r="U30" s="1133"/>
      <c r="V30" s="1133">
        <v>1032</v>
      </c>
      <c r="W30" s="1133"/>
      <c r="X30" s="1133"/>
      <c r="Y30" s="1133"/>
      <c r="Z30" s="1133"/>
      <c r="AA30" s="1133">
        <v>42</v>
      </c>
      <c r="AB30" s="1133"/>
      <c r="AC30" s="1133"/>
      <c r="AD30" s="1133"/>
      <c r="AE30" s="1134"/>
      <c r="AF30" s="1108">
        <v>42</v>
      </c>
      <c r="AG30" s="1109"/>
      <c r="AH30" s="1109"/>
      <c r="AI30" s="1109"/>
      <c r="AJ30" s="1110"/>
      <c r="AK30" s="1069">
        <v>161</v>
      </c>
      <c r="AL30" s="1060"/>
      <c r="AM30" s="1060"/>
      <c r="AN30" s="1060"/>
      <c r="AO30" s="1060"/>
      <c r="AP30" s="1060" t="s">
        <v>594</v>
      </c>
      <c r="AQ30" s="1060"/>
      <c r="AR30" s="1060"/>
      <c r="AS30" s="1060"/>
      <c r="AT30" s="1060"/>
      <c r="AU30" s="1060" t="s">
        <v>594</v>
      </c>
      <c r="AV30" s="1060"/>
      <c r="AW30" s="1060"/>
      <c r="AX30" s="1060"/>
      <c r="AY30" s="1060"/>
      <c r="AZ30" s="1131" t="s">
        <v>594</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x14ac:dyDescent="0.15">
      <c r="A31" s="266">
        <v>4</v>
      </c>
      <c r="B31" s="1126" t="s">
        <v>411</v>
      </c>
      <c r="C31" s="1127"/>
      <c r="D31" s="1127"/>
      <c r="E31" s="1127"/>
      <c r="F31" s="1127"/>
      <c r="G31" s="1127"/>
      <c r="H31" s="1127"/>
      <c r="I31" s="1127"/>
      <c r="J31" s="1127"/>
      <c r="K31" s="1127"/>
      <c r="L31" s="1127"/>
      <c r="M31" s="1127"/>
      <c r="N31" s="1127"/>
      <c r="O31" s="1127"/>
      <c r="P31" s="1128"/>
      <c r="Q31" s="1132">
        <v>3</v>
      </c>
      <c r="R31" s="1133"/>
      <c r="S31" s="1133"/>
      <c r="T31" s="1133"/>
      <c r="U31" s="1133"/>
      <c r="V31" s="1133">
        <v>3</v>
      </c>
      <c r="W31" s="1133"/>
      <c r="X31" s="1133"/>
      <c r="Y31" s="1133"/>
      <c r="Z31" s="1133"/>
      <c r="AA31" s="1133" t="s">
        <v>593</v>
      </c>
      <c r="AB31" s="1133"/>
      <c r="AC31" s="1133"/>
      <c r="AD31" s="1133"/>
      <c r="AE31" s="1134"/>
      <c r="AF31" s="1108" t="s">
        <v>412</v>
      </c>
      <c r="AG31" s="1109"/>
      <c r="AH31" s="1109"/>
      <c r="AI31" s="1109"/>
      <c r="AJ31" s="1110"/>
      <c r="AK31" s="1069" t="s">
        <v>594</v>
      </c>
      <c r="AL31" s="1060"/>
      <c r="AM31" s="1060"/>
      <c r="AN31" s="1060"/>
      <c r="AO31" s="1060"/>
      <c r="AP31" s="1060" t="s">
        <v>596</v>
      </c>
      <c r="AQ31" s="1060"/>
      <c r="AR31" s="1060"/>
      <c r="AS31" s="1060"/>
      <c r="AT31" s="1060"/>
      <c r="AU31" s="1060" t="s">
        <v>594</v>
      </c>
      <c r="AV31" s="1060"/>
      <c r="AW31" s="1060"/>
      <c r="AX31" s="1060"/>
      <c r="AY31" s="1060"/>
      <c r="AZ31" s="1131" t="s">
        <v>594</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x14ac:dyDescent="0.15">
      <c r="A32" s="266">
        <v>5</v>
      </c>
      <c r="B32" s="1126" t="s">
        <v>413</v>
      </c>
      <c r="C32" s="1127"/>
      <c r="D32" s="1127"/>
      <c r="E32" s="1127"/>
      <c r="F32" s="1127"/>
      <c r="G32" s="1127"/>
      <c r="H32" s="1127"/>
      <c r="I32" s="1127"/>
      <c r="J32" s="1127"/>
      <c r="K32" s="1127"/>
      <c r="L32" s="1127"/>
      <c r="M32" s="1127"/>
      <c r="N32" s="1127"/>
      <c r="O32" s="1127"/>
      <c r="P32" s="1128"/>
      <c r="Q32" s="1132">
        <v>464</v>
      </c>
      <c r="R32" s="1133"/>
      <c r="S32" s="1133"/>
      <c r="T32" s="1133"/>
      <c r="U32" s="1133"/>
      <c r="V32" s="1133">
        <v>362</v>
      </c>
      <c r="W32" s="1133"/>
      <c r="X32" s="1133"/>
      <c r="Y32" s="1133"/>
      <c r="Z32" s="1133"/>
      <c r="AA32" s="1133">
        <v>102</v>
      </c>
      <c r="AB32" s="1133"/>
      <c r="AC32" s="1133"/>
      <c r="AD32" s="1133"/>
      <c r="AE32" s="1134"/>
      <c r="AF32" s="1108">
        <v>35</v>
      </c>
      <c r="AG32" s="1109"/>
      <c r="AH32" s="1109"/>
      <c r="AI32" s="1109"/>
      <c r="AJ32" s="1110"/>
      <c r="AK32" s="1069">
        <v>139</v>
      </c>
      <c r="AL32" s="1060"/>
      <c r="AM32" s="1060"/>
      <c r="AN32" s="1060"/>
      <c r="AO32" s="1060"/>
      <c r="AP32" s="1060">
        <v>3032</v>
      </c>
      <c r="AQ32" s="1060"/>
      <c r="AR32" s="1060"/>
      <c r="AS32" s="1060"/>
      <c r="AT32" s="1060"/>
      <c r="AU32" s="1060">
        <v>1207</v>
      </c>
      <c r="AV32" s="1060"/>
      <c r="AW32" s="1060"/>
      <c r="AX32" s="1060"/>
      <c r="AY32" s="1060"/>
      <c r="AZ32" s="1131" t="s">
        <v>594</v>
      </c>
      <c r="BA32" s="1131"/>
      <c r="BB32" s="1131"/>
      <c r="BC32" s="1131"/>
      <c r="BD32" s="1131"/>
      <c r="BE32" s="1121" t="s">
        <v>414</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x14ac:dyDescent="0.15">
      <c r="A33" s="266">
        <v>6</v>
      </c>
      <c r="B33" s="1126" t="s">
        <v>415</v>
      </c>
      <c r="C33" s="1127"/>
      <c r="D33" s="1127"/>
      <c r="E33" s="1127"/>
      <c r="F33" s="1127"/>
      <c r="G33" s="1127"/>
      <c r="H33" s="1127"/>
      <c r="I33" s="1127"/>
      <c r="J33" s="1127"/>
      <c r="K33" s="1127"/>
      <c r="L33" s="1127"/>
      <c r="M33" s="1127"/>
      <c r="N33" s="1127"/>
      <c r="O33" s="1127"/>
      <c r="P33" s="1128"/>
      <c r="Q33" s="1132">
        <v>283</v>
      </c>
      <c r="R33" s="1133"/>
      <c r="S33" s="1133"/>
      <c r="T33" s="1133"/>
      <c r="U33" s="1133"/>
      <c r="V33" s="1133">
        <v>283</v>
      </c>
      <c r="W33" s="1133"/>
      <c r="X33" s="1133"/>
      <c r="Y33" s="1133"/>
      <c r="Z33" s="1133"/>
      <c r="AA33" s="1133" t="s">
        <v>594</v>
      </c>
      <c r="AB33" s="1133"/>
      <c r="AC33" s="1133"/>
      <c r="AD33" s="1133"/>
      <c r="AE33" s="1134"/>
      <c r="AF33" s="1108" t="s">
        <v>416</v>
      </c>
      <c r="AG33" s="1109"/>
      <c r="AH33" s="1109"/>
      <c r="AI33" s="1109"/>
      <c r="AJ33" s="1110"/>
      <c r="AK33" s="1069">
        <v>176</v>
      </c>
      <c r="AL33" s="1060"/>
      <c r="AM33" s="1060"/>
      <c r="AN33" s="1060"/>
      <c r="AO33" s="1060"/>
      <c r="AP33" s="1060">
        <v>1721</v>
      </c>
      <c r="AQ33" s="1060"/>
      <c r="AR33" s="1060"/>
      <c r="AS33" s="1060"/>
      <c r="AT33" s="1060"/>
      <c r="AU33" s="1060">
        <v>1646</v>
      </c>
      <c r="AV33" s="1060"/>
      <c r="AW33" s="1060"/>
      <c r="AX33" s="1060"/>
      <c r="AY33" s="1060"/>
      <c r="AZ33" s="1131" t="s">
        <v>594</v>
      </c>
      <c r="BA33" s="1131"/>
      <c r="BB33" s="1131"/>
      <c r="BC33" s="1131"/>
      <c r="BD33" s="1131"/>
      <c r="BE33" s="1121" t="s">
        <v>417</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x14ac:dyDescent="0.15">
      <c r="A34" s="266">
        <v>7</v>
      </c>
      <c r="B34" s="1126" t="s">
        <v>418</v>
      </c>
      <c r="C34" s="1127"/>
      <c r="D34" s="1127"/>
      <c r="E34" s="1127"/>
      <c r="F34" s="1127"/>
      <c r="G34" s="1127"/>
      <c r="H34" s="1127"/>
      <c r="I34" s="1127"/>
      <c r="J34" s="1127"/>
      <c r="K34" s="1127"/>
      <c r="L34" s="1127"/>
      <c r="M34" s="1127"/>
      <c r="N34" s="1127"/>
      <c r="O34" s="1127"/>
      <c r="P34" s="1128"/>
      <c r="Q34" s="1132">
        <v>1</v>
      </c>
      <c r="R34" s="1133"/>
      <c r="S34" s="1133"/>
      <c r="T34" s="1133"/>
      <c r="U34" s="1133"/>
      <c r="V34" s="1133">
        <v>1</v>
      </c>
      <c r="W34" s="1133"/>
      <c r="X34" s="1133"/>
      <c r="Y34" s="1133"/>
      <c r="Z34" s="1133"/>
      <c r="AA34" s="1133">
        <v>0</v>
      </c>
      <c r="AB34" s="1133"/>
      <c r="AC34" s="1133"/>
      <c r="AD34" s="1133"/>
      <c r="AE34" s="1134"/>
      <c r="AF34" s="1108">
        <v>0</v>
      </c>
      <c r="AG34" s="1109"/>
      <c r="AH34" s="1109"/>
      <c r="AI34" s="1109"/>
      <c r="AJ34" s="1110"/>
      <c r="AK34" s="1069" t="s">
        <v>594</v>
      </c>
      <c r="AL34" s="1060"/>
      <c r="AM34" s="1060"/>
      <c r="AN34" s="1060"/>
      <c r="AO34" s="1060"/>
      <c r="AP34" s="1060" t="s">
        <v>594</v>
      </c>
      <c r="AQ34" s="1060"/>
      <c r="AR34" s="1060"/>
      <c r="AS34" s="1060"/>
      <c r="AT34" s="1060"/>
      <c r="AU34" s="1060" t="s">
        <v>594</v>
      </c>
      <c r="AV34" s="1060"/>
      <c r="AW34" s="1060"/>
      <c r="AX34" s="1060"/>
      <c r="AY34" s="1060"/>
      <c r="AZ34" s="1131" t="s">
        <v>594</v>
      </c>
      <c r="BA34" s="1131"/>
      <c r="BB34" s="1131"/>
      <c r="BC34" s="1131"/>
      <c r="BD34" s="1131"/>
      <c r="BE34" s="1121" t="s">
        <v>419</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x14ac:dyDescent="0.15">
      <c r="A35" s="266">
        <v>8</v>
      </c>
      <c r="B35" s="1126" t="s">
        <v>420</v>
      </c>
      <c r="C35" s="1127"/>
      <c r="D35" s="1127"/>
      <c r="E35" s="1127"/>
      <c r="F35" s="1127"/>
      <c r="G35" s="1127"/>
      <c r="H35" s="1127"/>
      <c r="I35" s="1127"/>
      <c r="J35" s="1127"/>
      <c r="K35" s="1127"/>
      <c r="L35" s="1127"/>
      <c r="M35" s="1127"/>
      <c r="N35" s="1127"/>
      <c r="O35" s="1127"/>
      <c r="P35" s="1128"/>
      <c r="Q35" s="1132">
        <v>2</v>
      </c>
      <c r="R35" s="1133"/>
      <c r="S35" s="1133"/>
      <c r="T35" s="1133"/>
      <c r="U35" s="1133"/>
      <c r="V35" s="1133">
        <v>2</v>
      </c>
      <c r="W35" s="1133"/>
      <c r="X35" s="1133"/>
      <c r="Y35" s="1133"/>
      <c r="Z35" s="1133"/>
      <c r="AA35" s="1133">
        <v>0</v>
      </c>
      <c r="AB35" s="1133"/>
      <c r="AC35" s="1133"/>
      <c r="AD35" s="1133"/>
      <c r="AE35" s="1134"/>
      <c r="AF35" s="1108">
        <v>0</v>
      </c>
      <c r="AG35" s="1109"/>
      <c r="AH35" s="1109"/>
      <c r="AI35" s="1109"/>
      <c r="AJ35" s="1110"/>
      <c r="AK35" s="1069" t="s">
        <v>594</v>
      </c>
      <c r="AL35" s="1060"/>
      <c r="AM35" s="1060"/>
      <c r="AN35" s="1060"/>
      <c r="AO35" s="1060"/>
      <c r="AP35" s="1060" t="s">
        <v>594</v>
      </c>
      <c r="AQ35" s="1060"/>
      <c r="AR35" s="1060"/>
      <c r="AS35" s="1060"/>
      <c r="AT35" s="1060"/>
      <c r="AU35" s="1060" t="s">
        <v>594</v>
      </c>
      <c r="AV35" s="1060"/>
      <c r="AW35" s="1060"/>
      <c r="AX35" s="1060"/>
      <c r="AY35" s="1060"/>
      <c r="AZ35" s="1131" t="s">
        <v>594</v>
      </c>
      <c r="BA35" s="1131"/>
      <c r="BB35" s="1131"/>
      <c r="BC35" s="1131"/>
      <c r="BD35" s="1131"/>
      <c r="BE35" s="1121" t="s">
        <v>417</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x14ac:dyDescent="0.15">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x14ac:dyDescent="0.15">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x14ac:dyDescent="0.15">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x14ac:dyDescent="0.15">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x14ac:dyDescent="0.15">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x14ac:dyDescent="0.15">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x14ac:dyDescent="0.15">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x14ac:dyDescent="0.15">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x14ac:dyDescent="0.15">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x14ac:dyDescent="0.15">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x14ac:dyDescent="0.15">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x14ac:dyDescent="0.15">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x14ac:dyDescent="0.15">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x14ac:dyDescent="0.15">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x14ac:dyDescent="0.15">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x14ac:dyDescent="0.15">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x14ac:dyDescent="0.15">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x14ac:dyDescent="0.15">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x14ac:dyDescent="0.15">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x14ac:dyDescent="0.15">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x14ac:dyDescent="0.15">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x14ac:dyDescent="0.15">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x14ac:dyDescent="0.15">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x14ac:dyDescent="0.15">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x14ac:dyDescent="0.15">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x14ac:dyDescent="0.2">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x14ac:dyDescent="0.15">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421</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x14ac:dyDescent="0.2">
      <c r="A63" s="264" t="s">
        <v>395</v>
      </c>
      <c r="B63" s="1033" t="s">
        <v>422</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86</v>
      </c>
      <c r="AG63" s="1048"/>
      <c r="AH63" s="1048"/>
      <c r="AI63" s="1048"/>
      <c r="AJ63" s="1119"/>
      <c r="AK63" s="1120"/>
      <c r="AL63" s="1052"/>
      <c r="AM63" s="1052"/>
      <c r="AN63" s="1052"/>
      <c r="AO63" s="1052"/>
      <c r="AP63" s="1048">
        <v>4753</v>
      </c>
      <c r="AQ63" s="1048"/>
      <c r="AR63" s="1048"/>
      <c r="AS63" s="1048"/>
      <c r="AT63" s="1048"/>
      <c r="AU63" s="1048">
        <v>2853</v>
      </c>
      <c r="AV63" s="1048"/>
      <c r="AW63" s="1048"/>
      <c r="AX63" s="1048"/>
      <c r="AY63" s="1048"/>
      <c r="AZ63" s="1114"/>
      <c r="BA63" s="1114"/>
      <c r="BB63" s="1114"/>
      <c r="BC63" s="1114"/>
      <c r="BD63" s="1114"/>
      <c r="BE63" s="1049"/>
      <c r="BF63" s="1049"/>
      <c r="BG63" s="1049"/>
      <c r="BH63" s="1049"/>
      <c r="BI63" s="1050"/>
      <c r="BJ63" s="1115" t="s">
        <v>423</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x14ac:dyDescent="0.2">
      <c r="A65" s="252" t="s">
        <v>424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x14ac:dyDescent="0.15">
      <c r="A66" s="1084" t="s">
        <v>425</v>
      </c>
      <c r="B66" s="1085"/>
      <c r="C66" s="1085"/>
      <c r="D66" s="1085"/>
      <c r="E66" s="1085"/>
      <c r="F66" s="1085"/>
      <c r="G66" s="1085"/>
      <c r="H66" s="1085"/>
      <c r="I66" s="1085"/>
      <c r="J66" s="1085"/>
      <c r="K66" s="1085"/>
      <c r="L66" s="1085"/>
      <c r="M66" s="1085"/>
      <c r="N66" s="1085"/>
      <c r="O66" s="1085"/>
      <c r="P66" s="1086"/>
      <c r="Q66" s="1090" t="s">
        <v>426</v>
      </c>
      <c r="R66" s="1091"/>
      <c r="S66" s="1091"/>
      <c r="T66" s="1091"/>
      <c r="U66" s="1092"/>
      <c r="V66" s="1090" t="s">
        <v>427</v>
      </c>
      <c r="W66" s="1091"/>
      <c r="X66" s="1091"/>
      <c r="Y66" s="1091"/>
      <c r="Z66" s="1092"/>
      <c r="AA66" s="1090" t="s">
        <v>402</v>
      </c>
      <c r="AB66" s="1091"/>
      <c r="AC66" s="1091"/>
      <c r="AD66" s="1091"/>
      <c r="AE66" s="1092"/>
      <c r="AF66" s="1096" t="s">
        <v>428</v>
      </c>
      <c r="AG66" s="1097"/>
      <c r="AH66" s="1097"/>
      <c r="AI66" s="1097"/>
      <c r="AJ66" s="1098"/>
      <c r="AK66" s="1090" t="s">
        <v>429</v>
      </c>
      <c r="AL66" s="1085"/>
      <c r="AM66" s="1085"/>
      <c r="AN66" s="1085"/>
      <c r="AO66" s="1086"/>
      <c r="AP66" s="1090" t="s">
        <v>430</v>
      </c>
      <c r="AQ66" s="1091"/>
      <c r="AR66" s="1091"/>
      <c r="AS66" s="1091"/>
      <c r="AT66" s="1092"/>
      <c r="AU66" s="1090" t="s">
        <v>431</v>
      </c>
      <c r="AV66" s="1091"/>
      <c r="AW66" s="1091"/>
      <c r="AX66" s="1091"/>
      <c r="AY66" s="1092"/>
      <c r="AZ66" s="1090" t="s">
        <v>382</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x14ac:dyDescent="0.2">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x14ac:dyDescent="0.15">
      <c r="A68" s="258">
        <v>1</v>
      </c>
      <c r="B68" s="1074" t="s">
        <v>597</v>
      </c>
      <c r="C68" s="1075"/>
      <c r="D68" s="1075"/>
      <c r="E68" s="1075"/>
      <c r="F68" s="1075"/>
      <c r="G68" s="1075"/>
      <c r="H68" s="1075"/>
      <c r="I68" s="1075"/>
      <c r="J68" s="1075"/>
      <c r="K68" s="1075"/>
      <c r="L68" s="1075"/>
      <c r="M68" s="1075"/>
      <c r="N68" s="1075"/>
      <c r="O68" s="1075"/>
      <c r="P68" s="1076"/>
      <c r="Q68" s="1077">
        <v>1791</v>
      </c>
      <c r="R68" s="1071"/>
      <c r="S68" s="1071"/>
      <c r="T68" s="1071"/>
      <c r="U68" s="1071"/>
      <c r="V68" s="1071">
        <v>1732</v>
      </c>
      <c r="W68" s="1071"/>
      <c r="X68" s="1071"/>
      <c r="Y68" s="1071"/>
      <c r="Z68" s="1071"/>
      <c r="AA68" s="1071">
        <v>59</v>
      </c>
      <c r="AB68" s="1071"/>
      <c r="AC68" s="1071"/>
      <c r="AD68" s="1071"/>
      <c r="AE68" s="1071"/>
      <c r="AF68" s="1071">
        <v>59</v>
      </c>
      <c r="AG68" s="1071"/>
      <c r="AH68" s="1071"/>
      <c r="AI68" s="1071"/>
      <c r="AJ68" s="1071"/>
      <c r="AK68" s="1071" t="s">
        <v>594</v>
      </c>
      <c r="AL68" s="1071"/>
      <c r="AM68" s="1071"/>
      <c r="AN68" s="1071"/>
      <c r="AO68" s="1071"/>
      <c r="AP68" s="1071">
        <v>10</v>
      </c>
      <c r="AQ68" s="1071"/>
      <c r="AR68" s="1071"/>
      <c r="AS68" s="1071"/>
      <c r="AT68" s="1071"/>
      <c r="AU68" s="1071">
        <v>2</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x14ac:dyDescent="0.15">
      <c r="A69" s="261">
        <v>2</v>
      </c>
      <c r="B69" s="1063" t="s">
        <v>598</v>
      </c>
      <c r="C69" s="1064"/>
      <c r="D69" s="1064"/>
      <c r="E69" s="1064"/>
      <c r="F69" s="1064"/>
      <c r="G69" s="1064"/>
      <c r="H69" s="1064"/>
      <c r="I69" s="1064"/>
      <c r="J69" s="1064"/>
      <c r="K69" s="1064"/>
      <c r="L69" s="1064"/>
      <c r="M69" s="1064"/>
      <c r="N69" s="1064"/>
      <c r="O69" s="1064"/>
      <c r="P69" s="1065"/>
      <c r="Q69" s="1066">
        <v>659</v>
      </c>
      <c r="R69" s="1060"/>
      <c r="S69" s="1060"/>
      <c r="T69" s="1060"/>
      <c r="U69" s="1060"/>
      <c r="V69" s="1060">
        <v>623</v>
      </c>
      <c r="W69" s="1060"/>
      <c r="X69" s="1060"/>
      <c r="Y69" s="1060"/>
      <c r="Z69" s="1060"/>
      <c r="AA69" s="1060">
        <v>36</v>
      </c>
      <c r="AB69" s="1060"/>
      <c r="AC69" s="1060"/>
      <c r="AD69" s="1060"/>
      <c r="AE69" s="1060"/>
      <c r="AF69" s="1060">
        <v>36</v>
      </c>
      <c r="AG69" s="1060"/>
      <c r="AH69" s="1060"/>
      <c r="AI69" s="1060"/>
      <c r="AJ69" s="1060"/>
      <c r="AK69" s="1060" t="s">
        <v>594</v>
      </c>
      <c r="AL69" s="1060"/>
      <c r="AM69" s="1060"/>
      <c r="AN69" s="1060"/>
      <c r="AO69" s="1060"/>
      <c r="AP69" s="1060">
        <v>37</v>
      </c>
      <c r="AQ69" s="1060"/>
      <c r="AR69" s="1060"/>
      <c r="AS69" s="1060"/>
      <c r="AT69" s="1060"/>
      <c r="AU69" s="1060">
        <v>20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x14ac:dyDescent="0.15">
      <c r="A70" s="261">
        <v>3</v>
      </c>
      <c r="B70" s="1063" t="s">
        <v>599</v>
      </c>
      <c r="C70" s="1064"/>
      <c r="D70" s="1064"/>
      <c r="E70" s="1064"/>
      <c r="F70" s="1064"/>
      <c r="G70" s="1064"/>
      <c r="H70" s="1064"/>
      <c r="I70" s="1064"/>
      <c r="J70" s="1064"/>
      <c r="K70" s="1064"/>
      <c r="L70" s="1064"/>
      <c r="M70" s="1064"/>
      <c r="N70" s="1064"/>
      <c r="O70" s="1064"/>
      <c r="P70" s="1065"/>
      <c r="Q70" s="1066">
        <v>143</v>
      </c>
      <c r="R70" s="1060"/>
      <c r="S70" s="1060"/>
      <c r="T70" s="1060"/>
      <c r="U70" s="1060"/>
      <c r="V70" s="1060">
        <v>137</v>
      </c>
      <c r="W70" s="1060"/>
      <c r="X70" s="1060"/>
      <c r="Y70" s="1060"/>
      <c r="Z70" s="1060"/>
      <c r="AA70" s="1060">
        <v>6</v>
      </c>
      <c r="AB70" s="1060"/>
      <c r="AC70" s="1060"/>
      <c r="AD70" s="1060"/>
      <c r="AE70" s="1060"/>
      <c r="AF70" s="1060">
        <v>6</v>
      </c>
      <c r="AG70" s="1060"/>
      <c r="AH70" s="1060"/>
      <c r="AI70" s="1060"/>
      <c r="AJ70" s="1060"/>
      <c r="AK70" s="1060" t="s">
        <v>605</v>
      </c>
      <c r="AL70" s="1060"/>
      <c r="AM70" s="1060"/>
      <c r="AN70" s="1060"/>
      <c r="AO70" s="1060"/>
      <c r="AP70" s="1060" t="s">
        <v>594</v>
      </c>
      <c r="AQ70" s="1060"/>
      <c r="AR70" s="1060"/>
      <c r="AS70" s="1060"/>
      <c r="AT70" s="1060"/>
      <c r="AU70" s="1060" t="s">
        <v>594</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x14ac:dyDescent="0.15">
      <c r="A71" s="261">
        <v>4</v>
      </c>
      <c r="B71" s="1063" t="s">
        <v>600</v>
      </c>
      <c r="C71" s="1064"/>
      <c r="D71" s="1064"/>
      <c r="E71" s="1064"/>
      <c r="F71" s="1064"/>
      <c r="G71" s="1064"/>
      <c r="H71" s="1064"/>
      <c r="I71" s="1064"/>
      <c r="J71" s="1064"/>
      <c r="K71" s="1064"/>
      <c r="L71" s="1064"/>
      <c r="M71" s="1064"/>
      <c r="N71" s="1064"/>
      <c r="O71" s="1064"/>
      <c r="P71" s="1065"/>
      <c r="Q71" s="1066">
        <v>44</v>
      </c>
      <c r="R71" s="1060"/>
      <c r="S71" s="1060"/>
      <c r="T71" s="1060"/>
      <c r="U71" s="1060"/>
      <c r="V71" s="1060">
        <v>39</v>
      </c>
      <c r="W71" s="1060"/>
      <c r="X71" s="1060"/>
      <c r="Y71" s="1060"/>
      <c r="Z71" s="1060"/>
      <c r="AA71" s="1060">
        <v>5</v>
      </c>
      <c r="AB71" s="1060"/>
      <c r="AC71" s="1060"/>
      <c r="AD71" s="1060"/>
      <c r="AE71" s="1060"/>
      <c r="AF71" s="1060">
        <v>5</v>
      </c>
      <c r="AG71" s="1060"/>
      <c r="AH71" s="1060"/>
      <c r="AI71" s="1060"/>
      <c r="AJ71" s="1060"/>
      <c r="AK71" s="1060" t="s">
        <v>594</v>
      </c>
      <c r="AL71" s="1060"/>
      <c r="AM71" s="1060"/>
      <c r="AN71" s="1060"/>
      <c r="AO71" s="1060"/>
      <c r="AP71" s="1060" t="s">
        <v>594</v>
      </c>
      <c r="AQ71" s="1060"/>
      <c r="AR71" s="1060"/>
      <c r="AS71" s="1060"/>
      <c r="AT71" s="1060"/>
      <c r="AU71" s="1060" t="s">
        <v>594</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x14ac:dyDescent="0.15">
      <c r="A72" s="261">
        <v>5</v>
      </c>
      <c r="B72" s="1063"/>
      <c r="C72" s="1064"/>
      <c r="D72" s="1064"/>
      <c r="E72" s="1064"/>
      <c r="F72" s="1064"/>
      <c r="G72" s="1064"/>
      <c r="H72" s="1064"/>
      <c r="I72" s="1064"/>
      <c r="J72" s="1064"/>
      <c r="K72" s="1064"/>
      <c r="L72" s="1064"/>
      <c r="M72" s="1064"/>
      <c r="N72" s="1064"/>
      <c r="O72" s="1064"/>
      <c r="P72" s="1065"/>
      <c r="Q72" s="1066"/>
      <c r="R72" s="1060"/>
      <c r="S72" s="1060"/>
      <c r="T72" s="1060"/>
      <c r="U72" s="1060"/>
      <c r="V72" s="1060"/>
      <c r="W72" s="1060"/>
      <c r="X72" s="1060"/>
      <c r="Y72" s="1060"/>
      <c r="Z72" s="1060"/>
      <c r="AA72" s="1060"/>
      <c r="AB72" s="1060"/>
      <c r="AC72" s="1060"/>
      <c r="AD72" s="1060"/>
      <c r="AE72" s="1060"/>
      <c r="AF72" s="1060"/>
      <c r="AG72" s="1060"/>
      <c r="AH72" s="1060"/>
      <c r="AI72" s="1060"/>
      <c r="AJ72" s="1060"/>
      <c r="AK72" s="1060"/>
      <c r="AL72" s="1060"/>
      <c r="AM72" s="1060"/>
      <c r="AN72" s="1060"/>
      <c r="AO72" s="1060"/>
      <c r="AP72" s="1060"/>
      <c r="AQ72" s="1060"/>
      <c r="AR72" s="1060"/>
      <c r="AS72" s="1060"/>
      <c r="AT72" s="1060"/>
      <c r="AU72" s="1060"/>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x14ac:dyDescent="0.15">
      <c r="A73" s="261">
        <v>6</v>
      </c>
      <c r="B73" s="1063"/>
      <c r="C73" s="1064"/>
      <c r="D73" s="1064"/>
      <c r="E73" s="1064"/>
      <c r="F73" s="1064"/>
      <c r="G73" s="1064"/>
      <c r="H73" s="1064"/>
      <c r="I73" s="1064"/>
      <c r="J73" s="1064"/>
      <c r="K73" s="1064"/>
      <c r="L73" s="1064"/>
      <c r="M73" s="1064"/>
      <c r="N73" s="1064"/>
      <c r="O73" s="1064"/>
      <c r="P73" s="1065"/>
      <c r="Q73" s="1066"/>
      <c r="R73" s="1060"/>
      <c r="S73" s="1060"/>
      <c r="T73" s="1060"/>
      <c r="U73" s="1060"/>
      <c r="V73" s="1060"/>
      <c r="W73" s="1060"/>
      <c r="X73" s="1060"/>
      <c r="Y73" s="1060"/>
      <c r="Z73" s="1060"/>
      <c r="AA73" s="1060"/>
      <c r="AB73" s="1060"/>
      <c r="AC73" s="1060"/>
      <c r="AD73" s="1060"/>
      <c r="AE73" s="1060"/>
      <c r="AF73" s="1060"/>
      <c r="AG73" s="1060"/>
      <c r="AH73" s="1060"/>
      <c r="AI73" s="1060"/>
      <c r="AJ73" s="1060"/>
      <c r="AK73" s="1060"/>
      <c r="AL73" s="1060"/>
      <c r="AM73" s="1060"/>
      <c r="AN73" s="1060"/>
      <c r="AO73" s="1060"/>
      <c r="AP73" s="1060"/>
      <c r="AQ73" s="1060"/>
      <c r="AR73" s="1060"/>
      <c r="AS73" s="1060"/>
      <c r="AT73" s="1060"/>
      <c r="AU73" s="1060"/>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x14ac:dyDescent="0.15">
      <c r="A74" s="261">
        <v>7</v>
      </c>
      <c r="B74" s="1063"/>
      <c r="C74" s="1064"/>
      <c r="D74" s="1064"/>
      <c r="E74" s="1064"/>
      <c r="F74" s="1064"/>
      <c r="G74" s="1064"/>
      <c r="H74" s="1064"/>
      <c r="I74" s="1064"/>
      <c r="J74" s="1064"/>
      <c r="K74" s="1064"/>
      <c r="L74" s="1064"/>
      <c r="M74" s="1064"/>
      <c r="N74" s="1064"/>
      <c r="O74" s="1064"/>
      <c r="P74" s="1065"/>
      <c r="Q74" s="1066"/>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0"/>
      <c r="AR74" s="1060"/>
      <c r="AS74" s="1060"/>
      <c r="AT74" s="1060"/>
      <c r="AU74" s="1060"/>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x14ac:dyDescent="0.15">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x14ac:dyDescent="0.15">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x14ac:dyDescent="0.15">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x14ac:dyDescent="0.15">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x14ac:dyDescent="0.15">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x14ac:dyDescent="0.15">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x14ac:dyDescent="0.15">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x14ac:dyDescent="0.15">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x14ac:dyDescent="0.15">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x14ac:dyDescent="0.15">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x14ac:dyDescent="0.15">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x14ac:dyDescent="0.15">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x14ac:dyDescent="0.15">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x14ac:dyDescent="0.2">
      <c r="A88" s="264" t="s">
        <v>395</v>
      </c>
      <c r="B88" s="1033" t="s">
        <v>432</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106</v>
      </c>
      <c r="AG88" s="1048"/>
      <c r="AH88" s="1048"/>
      <c r="AI88" s="1048"/>
      <c r="AJ88" s="1048"/>
      <c r="AK88" s="1052"/>
      <c r="AL88" s="1052"/>
      <c r="AM88" s="1052"/>
      <c r="AN88" s="1052"/>
      <c r="AO88" s="1052"/>
      <c r="AP88" s="1048">
        <v>47</v>
      </c>
      <c r="AQ88" s="1048"/>
      <c r="AR88" s="1048"/>
      <c r="AS88" s="1048"/>
      <c r="AT88" s="1048"/>
      <c r="AU88" s="1048">
        <v>22</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395</v>
      </c>
      <c r="BR102" s="1033" t="s">
        <v>433</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15</v>
      </c>
      <c r="CS102" s="1040"/>
      <c r="CT102" s="1040"/>
      <c r="CU102" s="1040"/>
      <c r="CV102" s="1041"/>
      <c r="CW102" s="1039" t="s">
        <v>607</v>
      </c>
      <c r="CX102" s="1040"/>
      <c r="CY102" s="1040"/>
      <c r="CZ102" s="1040"/>
      <c r="DA102" s="1041"/>
      <c r="DB102" s="1039">
        <v>14</v>
      </c>
      <c r="DC102" s="1040"/>
      <c r="DD102" s="1040"/>
      <c r="DE102" s="1040"/>
      <c r="DF102" s="1041"/>
      <c r="DG102" s="1039">
        <v>57</v>
      </c>
      <c r="DH102" s="1040"/>
      <c r="DI102" s="1040"/>
      <c r="DJ102" s="1040"/>
      <c r="DK102" s="1041"/>
      <c r="DL102" s="1039" t="s">
        <v>594</v>
      </c>
      <c r="DM102" s="1040"/>
      <c r="DN102" s="1040"/>
      <c r="DO102" s="1040"/>
      <c r="DP102" s="1041"/>
      <c r="DQ102" s="1039">
        <v>66</v>
      </c>
      <c r="DR102" s="1040"/>
      <c r="DS102" s="1040"/>
      <c r="DT102" s="1040"/>
      <c r="DU102" s="1041"/>
      <c r="DV102" s="1022"/>
      <c r="DW102" s="1023"/>
      <c r="DX102" s="1023"/>
      <c r="DY102" s="1023"/>
      <c r="DZ102" s="1024"/>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434</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435</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436</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437</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27" t="s">
        <v>438</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439</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x14ac:dyDescent="0.15">
      <c r="A109" s="982" t="s">
        <v>440</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441</v>
      </c>
      <c r="AB109" s="983"/>
      <c r="AC109" s="983"/>
      <c r="AD109" s="983"/>
      <c r="AE109" s="984"/>
      <c r="AF109" s="985" t="s">
        <v>313</v>
      </c>
      <c r="AG109" s="983"/>
      <c r="AH109" s="983"/>
      <c r="AI109" s="983"/>
      <c r="AJ109" s="984"/>
      <c r="AK109" s="985" t="s">
        <v>312</v>
      </c>
      <c r="AL109" s="983"/>
      <c r="AM109" s="983"/>
      <c r="AN109" s="983"/>
      <c r="AO109" s="984"/>
      <c r="AP109" s="985" t="s">
        <v>442</v>
      </c>
      <c r="AQ109" s="983"/>
      <c r="AR109" s="983"/>
      <c r="AS109" s="983"/>
      <c r="AT109" s="1014"/>
      <c r="AU109" s="982" t="s">
        <v>440</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441</v>
      </c>
      <c r="BR109" s="983"/>
      <c r="BS109" s="983"/>
      <c r="BT109" s="983"/>
      <c r="BU109" s="984"/>
      <c r="BV109" s="985" t="s">
        <v>313</v>
      </c>
      <c r="BW109" s="983"/>
      <c r="BX109" s="983"/>
      <c r="BY109" s="983"/>
      <c r="BZ109" s="984"/>
      <c r="CA109" s="985" t="s">
        <v>312</v>
      </c>
      <c r="CB109" s="983"/>
      <c r="CC109" s="983"/>
      <c r="CD109" s="983"/>
      <c r="CE109" s="984"/>
      <c r="CF109" s="1021" t="s">
        <v>442</v>
      </c>
      <c r="CG109" s="1021"/>
      <c r="CH109" s="1021"/>
      <c r="CI109" s="1021"/>
      <c r="CJ109" s="1021"/>
      <c r="CK109" s="985" t="s">
        <v>443</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441</v>
      </c>
      <c r="DH109" s="983"/>
      <c r="DI109" s="983"/>
      <c r="DJ109" s="983"/>
      <c r="DK109" s="984"/>
      <c r="DL109" s="985" t="s">
        <v>313</v>
      </c>
      <c r="DM109" s="983"/>
      <c r="DN109" s="983"/>
      <c r="DO109" s="983"/>
      <c r="DP109" s="984"/>
      <c r="DQ109" s="985" t="s">
        <v>312</v>
      </c>
      <c r="DR109" s="983"/>
      <c r="DS109" s="983"/>
      <c r="DT109" s="983"/>
      <c r="DU109" s="984"/>
      <c r="DV109" s="985" t="s">
        <v>442</v>
      </c>
      <c r="DW109" s="983"/>
      <c r="DX109" s="983"/>
      <c r="DY109" s="983"/>
      <c r="DZ109" s="1014"/>
    </row>
    <row r="110" spans="1:131" s="246" customFormat="1" ht="26.25" customHeight="1" x14ac:dyDescent="0.15">
      <c r="A110" s="885" t="s">
        <v>444</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708794</v>
      </c>
      <c r="AB110" s="976"/>
      <c r="AC110" s="976"/>
      <c r="AD110" s="976"/>
      <c r="AE110" s="977"/>
      <c r="AF110" s="978">
        <v>691017</v>
      </c>
      <c r="AG110" s="976"/>
      <c r="AH110" s="976"/>
      <c r="AI110" s="976"/>
      <c r="AJ110" s="977"/>
      <c r="AK110" s="978">
        <v>683390</v>
      </c>
      <c r="AL110" s="976"/>
      <c r="AM110" s="976"/>
      <c r="AN110" s="976"/>
      <c r="AO110" s="977"/>
      <c r="AP110" s="979">
        <v>24</v>
      </c>
      <c r="AQ110" s="980"/>
      <c r="AR110" s="980"/>
      <c r="AS110" s="980"/>
      <c r="AT110" s="981"/>
      <c r="AU110" s="1015" t="s">
        <v>72</v>
      </c>
      <c r="AV110" s="1016"/>
      <c r="AW110" s="1016"/>
      <c r="AX110" s="1016"/>
      <c r="AY110" s="1016"/>
      <c r="AZ110" s="941" t="s">
        <v>445</v>
      </c>
      <c r="BA110" s="886"/>
      <c r="BB110" s="886"/>
      <c r="BC110" s="886"/>
      <c r="BD110" s="886"/>
      <c r="BE110" s="886"/>
      <c r="BF110" s="886"/>
      <c r="BG110" s="886"/>
      <c r="BH110" s="886"/>
      <c r="BI110" s="886"/>
      <c r="BJ110" s="886"/>
      <c r="BK110" s="886"/>
      <c r="BL110" s="886"/>
      <c r="BM110" s="886"/>
      <c r="BN110" s="886"/>
      <c r="BO110" s="886"/>
      <c r="BP110" s="887"/>
      <c r="BQ110" s="942">
        <v>5957119</v>
      </c>
      <c r="BR110" s="923"/>
      <c r="BS110" s="923"/>
      <c r="BT110" s="923"/>
      <c r="BU110" s="923"/>
      <c r="BV110" s="923">
        <v>5809546</v>
      </c>
      <c r="BW110" s="923"/>
      <c r="BX110" s="923"/>
      <c r="BY110" s="923"/>
      <c r="BZ110" s="923"/>
      <c r="CA110" s="923">
        <v>5559238</v>
      </c>
      <c r="CB110" s="923"/>
      <c r="CC110" s="923"/>
      <c r="CD110" s="923"/>
      <c r="CE110" s="923"/>
      <c r="CF110" s="947">
        <v>195.4</v>
      </c>
      <c r="CG110" s="948"/>
      <c r="CH110" s="948"/>
      <c r="CI110" s="948"/>
      <c r="CJ110" s="948"/>
      <c r="CK110" s="1011" t="s">
        <v>446</v>
      </c>
      <c r="CL110" s="897"/>
      <c r="CM110" s="972" t="s">
        <v>447</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448</v>
      </c>
      <c r="DH110" s="923"/>
      <c r="DI110" s="923"/>
      <c r="DJ110" s="923"/>
      <c r="DK110" s="923"/>
      <c r="DL110" s="923" t="s">
        <v>397</v>
      </c>
      <c r="DM110" s="923"/>
      <c r="DN110" s="923"/>
      <c r="DO110" s="923"/>
      <c r="DP110" s="923"/>
      <c r="DQ110" s="923" t="s">
        <v>449</v>
      </c>
      <c r="DR110" s="923"/>
      <c r="DS110" s="923"/>
      <c r="DT110" s="923"/>
      <c r="DU110" s="923"/>
      <c r="DV110" s="924" t="s">
        <v>423</v>
      </c>
      <c r="DW110" s="924"/>
      <c r="DX110" s="924"/>
      <c r="DY110" s="924"/>
      <c r="DZ110" s="925"/>
    </row>
    <row r="111" spans="1:131" s="246" customFormat="1" ht="26.25" customHeight="1" x14ac:dyDescent="0.15">
      <c r="A111" s="852" t="s">
        <v>450</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451</v>
      </c>
      <c r="AB111" s="1004"/>
      <c r="AC111" s="1004"/>
      <c r="AD111" s="1004"/>
      <c r="AE111" s="1005"/>
      <c r="AF111" s="1006" t="s">
        <v>448</v>
      </c>
      <c r="AG111" s="1004"/>
      <c r="AH111" s="1004"/>
      <c r="AI111" s="1004"/>
      <c r="AJ111" s="1005"/>
      <c r="AK111" s="1006" t="s">
        <v>451</v>
      </c>
      <c r="AL111" s="1004"/>
      <c r="AM111" s="1004"/>
      <c r="AN111" s="1004"/>
      <c r="AO111" s="1005"/>
      <c r="AP111" s="1007" t="s">
        <v>451</v>
      </c>
      <c r="AQ111" s="1008"/>
      <c r="AR111" s="1008"/>
      <c r="AS111" s="1008"/>
      <c r="AT111" s="1009"/>
      <c r="AU111" s="1017"/>
      <c r="AV111" s="1018"/>
      <c r="AW111" s="1018"/>
      <c r="AX111" s="1018"/>
      <c r="AY111" s="1018"/>
      <c r="AZ111" s="893" t="s">
        <v>452</v>
      </c>
      <c r="BA111" s="828"/>
      <c r="BB111" s="828"/>
      <c r="BC111" s="828"/>
      <c r="BD111" s="828"/>
      <c r="BE111" s="828"/>
      <c r="BF111" s="828"/>
      <c r="BG111" s="828"/>
      <c r="BH111" s="828"/>
      <c r="BI111" s="828"/>
      <c r="BJ111" s="828"/>
      <c r="BK111" s="828"/>
      <c r="BL111" s="828"/>
      <c r="BM111" s="828"/>
      <c r="BN111" s="828"/>
      <c r="BO111" s="828"/>
      <c r="BP111" s="829"/>
      <c r="BQ111" s="894">
        <v>125857</v>
      </c>
      <c r="BR111" s="895"/>
      <c r="BS111" s="895"/>
      <c r="BT111" s="895"/>
      <c r="BU111" s="895"/>
      <c r="BV111" s="895">
        <v>87515</v>
      </c>
      <c r="BW111" s="895"/>
      <c r="BX111" s="895"/>
      <c r="BY111" s="895"/>
      <c r="BZ111" s="895"/>
      <c r="CA111" s="895">
        <v>42213</v>
      </c>
      <c r="CB111" s="895"/>
      <c r="CC111" s="895"/>
      <c r="CD111" s="895"/>
      <c r="CE111" s="895"/>
      <c r="CF111" s="956">
        <v>1.5</v>
      </c>
      <c r="CG111" s="957"/>
      <c r="CH111" s="957"/>
      <c r="CI111" s="957"/>
      <c r="CJ111" s="957"/>
      <c r="CK111" s="1012"/>
      <c r="CL111" s="899"/>
      <c r="CM111" s="902" t="s">
        <v>453</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451</v>
      </c>
      <c r="DH111" s="895"/>
      <c r="DI111" s="895"/>
      <c r="DJ111" s="895"/>
      <c r="DK111" s="895"/>
      <c r="DL111" s="895" t="s">
        <v>451</v>
      </c>
      <c r="DM111" s="895"/>
      <c r="DN111" s="895"/>
      <c r="DO111" s="895"/>
      <c r="DP111" s="895"/>
      <c r="DQ111" s="895" t="s">
        <v>451</v>
      </c>
      <c r="DR111" s="895"/>
      <c r="DS111" s="895"/>
      <c r="DT111" s="895"/>
      <c r="DU111" s="895"/>
      <c r="DV111" s="872" t="s">
        <v>451</v>
      </c>
      <c r="DW111" s="872"/>
      <c r="DX111" s="872"/>
      <c r="DY111" s="872"/>
      <c r="DZ111" s="873"/>
    </row>
    <row r="112" spans="1:131" s="246" customFormat="1" ht="26.25" customHeight="1" x14ac:dyDescent="0.15">
      <c r="A112" s="997" t="s">
        <v>454</v>
      </c>
      <c r="B112" s="998"/>
      <c r="C112" s="828" t="s">
        <v>455</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423</v>
      </c>
      <c r="AB112" s="858"/>
      <c r="AC112" s="858"/>
      <c r="AD112" s="858"/>
      <c r="AE112" s="859"/>
      <c r="AF112" s="860" t="s">
        <v>451</v>
      </c>
      <c r="AG112" s="858"/>
      <c r="AH112" s="858"/>
      <c r="AI112" s="858"/>
      <c r="AJ112" s="859"/>
      <c r="AK112" s="860" t="s">
        <v>423</v>
      </c>
      <c r="AL112" s="858"/>
      <c r="AM112" s="858"/>
      <c r="AN112" s="858"/>
      <c r="AO112" s="859"/>
      <c r="AP112" s="905" t="s">
        <v>451</v>
      </c>
      <c r="AQ112" s="906"/>
      <c r="AR112" s="906"/>
      <c r="AS112" s="906"/>
      <c r="AT112" s="907"/>
      <c r="AU112" s="1017"/>
      <c r="AV112" s="1018"/>
      <c r="AW112" s="1018"/>
      <c r="AX112" s="1018"/>
      <c r="AY112" s="1018"/>
      <c r="AZ112" s="893" t="s">
        <v>456</v>
      </c>
      <c r="BA112" s="828"/>
      <c r="BB112" s="828"/>
      <c r="BC112" s="828"/>
      <c r="BD112" s="828"/>
      <c r="BE112" s="828"/>
      <c r="BF112" s="828"/>
      <c r="BG112" s="828"/>
      <c r="BH112" s="828"/>
      <c r="BI112" s="828"/>
      <c r="BJ112" s="828"/>
      <c r="BK112" s="828"/>
      <c r="BL112" s="828"/>
      <c r="BM112" s="828"/>
      <c r="BN112" s="828"/>
      <c r="BO112" s="828"/>
      <c r="BP112" s="829"/>
      <c r="BQ112" s="894">
        <v>3046255</v>
      </c>
      <c r="BR112" s="895"/>
      <c r="BS112" s="895"/>
      <c r="BT112" s="895"/>
      <c r="BU112" s="895"/>
      <c r="BV112" s="895">
        <v>3004366</v>
      </c>
      <c r="BW112" s="895"/>
      <c r="BX112" s="895"/>
      <c r="BY112" s="895"/>
      <c r="BZ112" s="895"/>
      <c r="CA112" s="895">
        <v>2852368</v>
      </c>
      <c r="CB112" s="895"/>
      <c r="CC112" s="895"/>
      <c r="CD112" s="895"/>
      <c r="CE112" s="895"/>
      <c r="CF112" s="956">
        <v>100.3</v>
      </c>
      <c r="CG112" s="957"/>
      <c r="CH112" s="957"/>
      <c r="CI112" s="957"/>
      <c r="CJ112" s="957"/>
      <c r="CK112" s="1012"/>
      <c r="CL112" s="899"/>
      <c r="CM112" s="902" t="s">
        <v>457</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v>42949</v>
      </c>
      <c r="DH112" s="895"/>
      <c r="DI112" s="895"/>
      <c r="DJ112" s="895"/>
      <c r="DK112" s="895"/>
      <c r="DL112" s="895">
        <v>21474</v>
      </c>
      <c r="DM112" s="895"/>
      <c r="DN112" s="895"/>
      <c r="DO112" s="895"/>
      <c r="DP112" s="895"/>
      <c r="DQ112" s="895" t="s">
        <v>451</v>
      </c>
      <c r="DR112" s="895"/>
      <c r="DS112" s="895"/>
      <c r="DT112" s="895"/>
      <c r="DU112" s="895"/>
      <c r="DV112" s="872" t="s">
        <v>449</v>
      </c>
      <c r="DW112" s="872"/>
      <c r="DX112" s="872"/>
      <c r="DY112" s="872"/>
      <c r="DZ112" s="873"/>
    </row>
    <row r="113" spans="1:130" s="246" customFormat="1" ht="26.25" customHeight="1" x14ac:dyDescent="0.15">
      <c r="A113" s="999"/>
      <c r="B113" s="1000"/>
      <c r="C113" s="828" t="s">
        <v>458</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264594</v>
      </c>
      <c r="AB113" s="1004"/>
      <c r="AC113" s="1004"/>
      <c r="AD113" s="1004"/>
      <c r="AE113" s="1005"/>
      <c r="AF113" s="1006">
        <v>287707</v>
      </c>
      <c r="AG113" s="1004"/>
      <c r="AH113" s="1004"/>
      <c r="AI113" s="1004"/>
      <c r="AJ113" s="1005"/>
      <c r="AK113" s="1006">
        <v>284303</v>
      </c>
      <c r="AL113" s="1004"/>
      <c r="AM113" s="1004"/>
      <c r="AN113" s="1004"/>
      <c r="AO113" s="1005"/>
      <c r="AP113" s="1007">
        <v>10</v>
      </c>
      <c r="AQ113" s="1008"/>
      <c r="AR113" s="1008"/>
      <c r="AS113" s="1008"/>
      <c r="AT113" s="1009"/>
      <c r="AU113" s="1017"/>
      <c r="AV113" s="1018"/>
      <c r="AW113" s="1018"/>
      <c r="AX113" s="1018"/>
      <c r="AY113" s="1018"/>
      <c r="AZ113" s="893" t="s">
        <v>459</v>
      </c>
      <c r="BA113" s="828"/>
      <c r="BB113" s="828"/>
      <c r="BC113" s="828"/>
      <c r="BD113" s="828"/>
      <c r="BE113" s="828"/>
      <c r="BF113" s="828"/>
      <c r="BG113" s="828"/>
      <c r="BH113" s="828"/>
      <c r="BI113" s="828"/>
      <c r="BJ113" s="828"/>
      <c r="BK113" s="828"/>
      <c r="BL113" s="828"/>
      <c r="BM113" s="828"/>
      <c r="BN113" s="828"/>
      <c r="BO113" s="828"/>
      <c r="BP113" s="829"/>
      <c r="BQ113" s="894">
        <v>32167</v>
      </c>
      <c r="BR113" s="895"/>
      <c r="BS113" s="895"/>
      <c r="BT113" s="895"/>
      <c r="BU113" s="895"/>
      <c r="BV113" s="895">
        <v>27062</v>
      </c>
      <c r="BW113" s="895"/>
      <c r="BX113" s="895"/>
      <c r="BY113" s="895"/>
      <c r="BZ113" s="895"/>
      <c r="CA113" s="895">
        <v>21525</v>
      </c>
      <c r="CB113" s="895"/>
      <c r="CC113" s="895"/>
      <c r="CD113" s="895"/>
      <c r="CE113" s="895"/>
      <c r="CF113" s="956">
        <v>0.8</v>
      </c>
      <c r="CG113" s="957"/>
      <c r="CH113" s="957"/>
      <c r="CI113" s="957"/>
      <c r="CJ113" s="957"/>
      <c r="CK113" s="1012"/>
      <c r="CL113" s="899"/>
      <c r="CM113" s="902" t="s">
        <v>460</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451</v>
      </c>
      <c r="DH113" s="858"/>
      <c r="DI113" s="858"/>
      <c r="DJ113" s="858"/>
      <c r="DK113" s="859"/>
      <c r="DL113" s="860" t="s">
        <v>451</v>
      </c>
      <c r="DM113" s="858"/>
      <c r="DN113" s="858"/>
      <c r="DO113" s="858"/>
      <c r="DP113" s="859"/>
      <c r="DQ113" s="860" t="s">
        <v>451</v>
      </c>
      <c r="DR113" s="858"/>
      <c r="DS113" s="858"/>
      <c r="DT113" s="858"/>
      <c r="DU113" s="859"/>
      <c r="DV113" s="905" t="s">
        <v>451</v>
      </c>
      <c r="DW113" s="906"/>
      <c r="DX113" s="906"/>
      <c r="DY113" s="906"/>
      <c r="DZ113" s="907"/>
    </row>
    <row r="114" spans="1:130" s="246" customFormat="1" ht="26.25" customHeight="1" x14ac:dyDescent="0.15">
      <c r="A114" s="999"/>
      <c r="B114" s="1000"/>
      <c r="C114" s="828" t="s">
        <v>461</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3315</v>
      </c>
      <c r="AB114" s="858"/>
      <c r="AC114" s="858"/>
      <c r="AD114" s="858"/>
      <c r="AE114" s="859"/>
      <c r="AF114" s="860">
        <v>6172</v>
      </c>
      <c r="AG114" s="858"/>
      <c r="AH114" s="858"/>
      <c r="AI114" s="858"/>
      <c r="AJ114" s="859"/>
      <c r="AK114" s="860">
        <v>4697</v>
      </c>
      <c r="AL114" s="858"/>
      <c r="AM114" s="858"/>
      <c r="AN114" s="858"/>
      <c r="AO114" s="859"/>
      <c r="AP114" s="905">
        <v>0.2</v>
      </c>
      <c r="AQ114" s="906"/>
      <c r="AR114" s="906"/>
      <c r="AS114" s="906"/>
      <c r="AT114" s="907"/>
      <c r="AU114" s="1017"/>
      <c r="AV114" s="1018"/>
      <c r="AW114" s="1018"/>
      <c r="AX114" s="1018"/>
      <c r="AY114" s="1018"/>
      <c r="AZ114" s="893" t="s">
        <v>462</v>
      </c>
      <c r="BA114" s="828"/>
      <c r="BB114" s="828"/>
      <c r="BC114" s="828"/>
      <c r="BD114" s="828"/>
      <c r="BE114" s="828"/>
      <c r="BF114" s="828"/>
      <c r="BG114" s="828"/>
      <c r="BH114" s="828"/>
      <c r="BI114" s="828"/>
      <c r="BJ114" s="828"/>
      <c r="BK114" s="828"/>
      <c r="BL114" s="828"/>
      <c r="BM114" s="828"/>
      <c r="BN114" s="828"/>
      <c r="BO114" s="828"/>
      <c r="BP114" s="829"/>
      <c r="BQ114" s="894">
        <v>1153522</v>
      </c>
      <c r="BR114" s="895"/>
      <c r="BS114" s="895"/>
      <c r="BT114" s="895"/>
      <c r="BU114" s="895"/>
      <c r="BV114" s="895">
        <v>1174792</v>
      </c>
      <c r="BW114" s="895"/>
      <c r="BX114" s="895"/>
      <c r="BY114" s="895"/>
      <c r="BZ114" s="895"/>
      <c r="CA114" s="895">
        <v>1134723</v>
      </c>
      <c r="CB114" s="895"/>
      <c r="CC114" s="895"/>
      <c r="CD114" s="895"/>
      <c r="CE114" s="895"/>
      <c r="CF114" s="956">
        <v>39.9</v>
      </c>
      <c r="CG114" s="957"/>
      <c r="CH114" s="957"/>
      <c r="CI114" s="957"/>
      <c r="CJ114" s="957"/>
      <c r="CK114" s="1012"/>
      <c r="CL114" s="899"/>
      <c r="CM114" s="902" t="s">
        <v>463</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449</v>
      </c>
      <c r="DH114" s="858"/>
      <c r="DI114" s="858"/>
      <c r="DJ114" s="858"/>
      <c r="DK114" s="859"/>
      <c r="DL114" s="860" t="s">
        <v>451</v>
      </c>
      <c r="DM114" s="858"/>
      <c r="DN114" s="858"/>
      <c r="DO114" s="858"/>
      <c r="DP114" s="859"/>
      <c r="DQ114" s="860" t="s">
        <v>451</v>
      </c>
      <c r="DR114" s="858"/>
      <c r="DS114" s="858"/>
      <c r="DT114" s="858"/>
      <c r="DU114" s="859"/>
      <c r="DV114" s="905" t="s">
        <v>423</v>
      </c>
      <c r="DW114" s="906"/>
      <c r="DX114" s="906"/>
      <c r="DY114" s="906"/>
      <c r="DZ114" s="907"/>
    </row>
    <row r="115" spans="1:130" s="246" customFormat="1" ht="26.25" customHeight="1" x14ac:dyDescent="0.15">
      <c r="A115" s="999"/>
      <c r="B115" s="1000"/>
      <c r="C115" s="828" t="s">
        <v>464</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45605</v>
      </c>
      <c r="AB115" s="1004"/>
      <c r="AC115" s="1004"/>
      <c r="AD115" s="1004"/>
      <c r="AE115" s="1005"/>
      <c r="AF115" s="1006">
        <v>45303</v>
      </c>
      <c r="AG115" s="1004"/>
      <c r="AH115" s="1004"/>
      <c r="AI115" s="1004"/>
      <c r="AJ115" s="1005"/>
      <c r="AK115" s="1006">
        <v>44152</v>
      </c>
      <c r="AL115" s="1004"/>
      <c r="AM115" s="1004"/>
      <c r="AN115" s="1004"/>
      <c r="AO115" s="1005"/>
      <c r="AP115" s="1007">
        <v>1.6</v>
      </c>
      <c r="AQ115" s="1008"/>
      <c r="AR115" s="1008"/>
      <c r="AS115" s="1008"/>
      <c r="AT115" s="1009"/>
      <c r="AU115" s="1017"/>
      <c r="AV115" s="1018"/>
      <c r="AW115" s="1018"/>
      <c r="AX115" s="1018"/>
      <c r="AY115" s="1018"/>
      <c r="AZ115" s="893" t="s">
        <v>465</v>
      </c>
      <c r="BA115" s="828"/>
      <c r="BB115" s="828"/>
      <c r="BC115" s="828"/>
      <c r="BD115" s="828"/>
      <c r="BE115" s="828"/>
      <c r="BF115" s="828"/>
      <c r="BG115" s="828"/>
      <c r="BH115" s="828"/>
      <c r="BI115" s="828"/>
      <c r="BJ115" s="828"/>
      <c r="BK115" s="828"/>
      <c r="BL115" s="828"/>
      <c r="BM115" s="828"/>
      <c r="BN115" s="828"/>
      <c r="BO115" s="828"/>
      <c r="BP115" s="829"/>
      <c r="BQ115" s="894">
        <v>114467</v>
      </c>
      <c r="BR115" s="895"/>
      <c r="BS115" s="895"/>
      <c r="BT115" s="895"/>
      <c r="BU115" s="895"/>
      <c r="BV115" s="895">
        <v>88355</v>
      </c>
      <c r="BW115" s="895"/>
      <c r="BX115" s="895"/>
      <c r="BY115" s="895"/>
      <c r="BZ115" s="895"/>
      <c r="CA115" s="895">
        <v>66208</v>
      </c>
      <c r="CB115" s="895"/>
      <c r="CC115" s="895"/>
      <c r="CD115" s="895"/>
      <c r="CE115" s="895"/>
      <c r="CF115" s="956">
        <v>2.2999999999999998</v>
      </c>
      <c r="CG115" s="957"/>
      <c r="CH115" s="957"/>
      <c r="CI115" s="957"/>
      <c r="CJ115" s="957"/>
      <c r="CK115" s="1012"/>
      <c r="CL115" s="899"/>
      <c r="CM115" s="893" t="s">
        <v>466</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451</v>
      </c>
      <c r="DH115" s="858"/>
      <c r="DI115" s="858"/>
      <c r="DJ115" s="858"/>
      <c r="DK115" s="859"/>
      <c r="DL115" s="860" t="s">
        <v>451</v>
      </c>
      <c r="DM115" s="858"/>
      <c r="DN115" s="858"/>
      <c r="DO115" s="858"/>
      <c r="DP115" s="859"/>
      <c r="DQ115" s="860" t="s">
        <v>449</v>
      </c>
      <c r="DR115" s="858"/>
      <c r="DS115" s="858"/>
      <c r="DT115" s="858"/>
      <c r="DU115" s="859"/>
      <c r="DV115" s="905" t="s">
        <v>451</v>
      </c>
      <c r="DW115" s="906"/>
      <c r="DX115" s="906"/>
      <c r="DY115" s="906"/>
      <c r="DZ115" s="907"/>
    </row>
    <row r="116" spans="1:130" s="246" customFormat="1" ht="26.25" customHeight="1" x14ac:dyDescent="0.15">
      <c r="A116" s="1001"/>
      <c r="B116" s="1002"/>
      <c r="C116" s="961" t="s">
        <v>467</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2</v>
      </c>
      <c r="AB116" s="858"/>
      <c r="AC116" s="858"/>
      <c r="AD116" s="858"/>
      <c r="AE116" s="859"/>
      <c r="AF116" s="860">
        <v>3</v>
      </c>
      <c r="AG116" s="858"/>
      <c r="AH116" s="858"/>
      <c r="AI116" s="858"/>
      <c r="AJ116" s="859"/>
      <c r="AK116" s="860">
        <v>4</v>
      </c>
      <c r="AL116" s="858"/>
      <c r="AM116" s="858"/>
      <c r="AN116" s="858"/>
      <c r="AO116" s="859"/>
      <c r="AP116" s="905">
        <v>0</v>
      </c>
      <c r="AQ116" s="906"/>
      <c r="AR116" s="906"/>
      <c r="AS116" s="906"/>
      <c r="AT116" s="907"/>
      <c r="AU116" s="1017"/>
      <c r="AV116" s="1018"/>
      <c r="AW116" s="1018"/>
      <c r="AX116" s="1018"/>
      <c r="AY116" s="1018"/>
      <c r="AZ116" s="944" t="s">
        <v>468</v>
      </c>
      <c r="BA116" s="945"/>
      <c r="BB116" s="945"/>
      <c r="BC116" s="945"/>
      <c r="BD116" s="945"/>
      <c r="BE116" s="945"/>
      <c r="BF116" s="945"/>
      <c r="BG116" s="945"/>
      <c r="BH116" s="945"/>
      <c r="BI116" s="945"/>
      <c r="BJ116" s="945"/>
      <c r="BK116" s="945"/>
      <c r="BL116" s="945"/>
      <c r="BM116" s="945"/>
      <c r="BN116" s="945"/>
      <c r="BO116" s="945"/>
      <c r="BP116" s="946"/>
      <c r="BQ116" s="894" t="s">
        <v>451</v>
      </c>
      <c r="BR116" s="895"/>
      <c r="BS116" s="895"/>
      <c r="BT116" s="895"/>
      <c r="BU116" s="895"/>
      <c r="BV116" s="895" t="s">
        <v>451</v>
      </c>
      <c r="BW116" s="895"/>
      <c r="BX116" s="895"/>
      <c r="BY116" s="895"/>
      <c r="BZ116" s="895"/>
      <c r="CA116" s="895" t="s">
        <v>451</v>
      </c>
      <c r="CB116" s="895"/>
      <c r="CC116" s="895"/>
      <c r="CD116" s="895"/>
      <c r="CE116" s="895"/>
      <c r="CF116" s="956" t="s">
        <v>451</v>
      </c>
      <c r="CG116" s="957"/>
      <c r="CH116" s="957"/>
      <c r="CI116" s="957"/>
      <c r="CJ116" s="957"/>
      <c r="CK116" s="1012"/>
      <c r="CL116" s="899"/>
      <c r="CM116" s="902" t="s">
        <v>469</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34258</v>
      </c>
      <c r="DH116" s="858"/>
      <c r="DI116" s="858"/>
      <c r="DJ116" s="858"/>
      <c r="DK116" s="859"/>
      <c r="DL116" s="860">
        <v>26591</v>
      </c>
      <c r="DM116" s="858"/>
      <c r="DN116" s="858"/>
      <c r="DO116" s="858"/>
      <c r="DP116" s="859"/>
      <c r="DQ116" s="860">
        <v>19875</v>
      </c>
      <c r="DR116" s="858"/>
      <c r="DS116" s="858"/>
      <c r="DT116" s="858"/>
      <c r="DU116" s="859"/>
      <c r="DV116" s="905">
        <v>0.7</v>
      </c>
      <c r="DW116" s="906"/>
      <c r="DX116" s="906"/>
      <c r="DY116" s="906"/>
      <c r="DZ116" s="907"/>
    </row>
    <row r="117" spans="1:130" s="246" customFormat="1" ht="26.25" customHeight="1" x14ac:dyDescent="0.15">
      <c r="A117" s="982" t="s">
        <v>193</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470</v>
      </c>
      <c r="Z117" s="984"/>
      <c r="AA117" s="989">
        <v>1022310</v>
      </c>
      <c r="AB117" s="990"/>
      <c r="AC117" s="990"/>
      <c r="AD117" s="990"/>
      <c r="AE117" s="991"/>
      <c r="AF117" s="992">
        <v>1030202</v>
      </c>
      <c r="AG117" s="990"/>
      <c r="AH117" s="990"/>
      <c r="AI117" s="990"/>
      <c r="AJ117" s="991"/>
      <c r="AK117" s="992">
        <v>1016546</v>
      </c>
      <c r="AL117" s="990"/>
      <c r="AM117" s="990"/>
      <c r="AN117" s="990"/>
      <c r="AO117" s="991"/>
      <c r="AP117" s="993"/>
      <c r="AQ117" s="994"/>
      <c r="AR117" s="994"/>
      <c r="AS117" s="994"/>
      <c r="AT117" s="995"/>
      <c r="AU117" s="1017"/>
      <c r="AV117" s="1018"/>
      <c r="AW117" s="1018"/>
      <c r="AX117" s="1018"/>
      <c r="AY117" s="1018"/>
      <c r="AZ117" s="944" t="s">
        <v>471</v>
      </c>
      <c r="BA117" s="945"/>
      <c r="BB117" s="945"/>
      <c r="BC117" s="945"/>
      <c r="BD117" s="945"/>
      <c r="BE117" s="945"/>
      <c r="BF117" s="945"/>
      <c r="BG117" s="945"/>
      <c r="BH117" s="945"/>
      <c r="BI117" s="945"/>
      <c r="BJ117" s="945"/>
      <c r="BK117" s="945"/>
      <c r="BL117" s="945"/>
      <c r="BM117" s="945"/>
      <c r="BN117" s="945"/>
      <c r="BO117" s="945"/>
      <c r="BP117" s="946"/>
      <c r="BQ117" s="894" t="s">
        <v>397</v>
      </c>
      <c r="BR117" s="895"/>
      <c r="BS117" s="895"/>
      <c r="BT117" s="895"/>
      <c r="BU117" s="895"/>
      <c r="BV117" s="895" t="s">
        <v>397</v>
      </c>
      <c r="BW117" s="895"/>
      <c r="BX117" s="895"/>
      <c r="BY117" s="895"/>
      <c r="BZ117" s="895"/>
      <c r="CA117" s="895" t="s">
        <v>449</v>
      </c>
      <c r="CB117" s="895"/>
      <c r="CC117" s="895"/>
      <c r="CD117" s="895"/>
      <c r="CE117" s="895"/>
      <c r="CF117" s="956" t="s">
        <v>449</v>
      </c>
      <c r="CG117" s="957"/>
      <c r="CH117" s="957"/>
      <c r="CI117" s="957"/>
      <c r="CJ117" s="957"/>
      <c r="CK117" s="1012"/>
      <c r="CL117" s="899"/>
      <c r="CM117" s="902" t="s">
        <v>472</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448</v>
      </c>
      <c r="DH117" s="858"/>
      <c r="DI117" s="858"/>
      <c r="DJ117" s="858"/>
      <c r="DK117" s="859"/>
      <c r="DL117" s="860" t="s">
        <v>473</v>
      </c>
      <c r="DM117" s="858"/>
      <c r="DN117" s="858"/>
      <c r="DO117" s="858"/>
      <c r="DP117" s="859"/>
      <c r="DQ117" s="860" t="s">
        <v>397</v>
      </c>
      <c r="DR117" s="858"/>
      <c r="DS117" s="858"/>
      <c r="DT117" s="858"/>
      <c r="DU117" s="859"/>
      <c r="DV117" s="905" t="s">
        <v>448</v>
      </c>
      <c r="DW117" s="906"/>
      <c r="DX117" s="906"/>
      <c r="DY117" s="906"/>
      <c r="DZ117" s="907"/>
    </row>
    <row r="118" spans="1:130" s="246" customFormat="1" ht="26.25" customHeight="1" x14ac:dyDescent="0.15">
      <c r="A118" s="982" t="s">
        <v>443</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441</v>
      </c>
      <c r="AB118" s="983"/>
      <c r="AC118" s="983"/>
      <c r="AD118" s="983"/>
      <c r="AE118" s="984"/>
      <c r="AF118" s="985" t="s">
        <v>313</v>
      </c>
      <c r="AG118" s="983"/>
      <c r="AH118" s="983"/>
      <c r="AI118" s="983"/>
      <c r="AJ118" s="984"/>
      <c r="AK118" s="985" t="s">
        <v>312</v>
      </c>
      <c r="AL118" s="983"/>
      <c r="AM118" s="983"/>
      <c r="AN118" s="983"/>
      <c r="AO118" s="984"/>
      <c r="AP118" s="986" t="s">
        <v>442</v>
      </c>
      <c r="AQ118" s="987"/>
      <c r="AR118" s="987"/>
      <c r="AS118" s="987"/>
      <c r="AT118" s="988"/>
      <c r="AU118" s="1017"/>
      <c r="AV118" s="1018"/>
      <c r="AW118" s="1018"/>
      <c r="AX118" s="1018"/>
      <c r="AY118" s="1018"/>
      <c r="AZ118" s="960" t="s">
        <v>474</v>
      </c>
      <c r="BA118" s="961"/>
      <c r="BB118" s="961"/>
      <c r="BC118" s="961"/>
      <c r="BD118" s="961"/>
      <c r="BE118" s="961"/>
      <c r="BF118" s="961"/>
      <c r="BG118" s="961"/>
      <c r="BH118" s="961"/>
      <c r="BI118" s="961"/>
      <c r="BJ118" s="961"/>
      <c r="BK118" s="961"/>
      <c r="BL118" s="961"/>
      <c r="BM118" s="961"/>
      <c r="BN118" s="961"/>
      <c r="BO118" s="961"/>
      <c r="BP118" s="962"/>
      <c r="BQ118" s="963" t="s">
        <v>449</v>
      </c>
      <c r="BR118" s="926"/>
      <c r="BS118" s="926"/>
      <c r="BT118" s="926"/>
      <c r="BU118" s="926"/>
      <c r="BV118" s="926" t="s">
        <v>449</v>
      </c>
      <c r="BW118" s="926"/>
      <c r="BX118" s="926"/>
      <c r="BY118" s="926"/>
      <c r="BZ118" s="926"/>
      <c r="CA118" s="926" t="s">
        <v>397</v>
      </c>
      <c r="CB118" s="926"/>
      <c r="CC118" s="926"/>
      <c r="CD118" s="926"/>
      <c r="CE118" s="926"/>
      <c r="CF118" s="956" t="s">
        <v>397</v>
      </c>
      <c r="CG118" s="957"/>
      <c r="CH118" s="957"/>
      <c r="CI118" s="957"/>
      <c r="CJ118" s="957"/>
      <c r="CK118" s="1012"/>
      <c r="CL118" s="899"/>
      <c r="CM118" s="902" t="s">
        <v>475</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397</v>
      </c>
      <c r="DH118" s="858"/>
      <c r="DI118" s="858"/>
      <c r="DJ118" s="858"/>
      <c r="DK118" s="859"/>
      <c r="DL118" s="860" t="s">
        <v>412</v>
      </c>
      <c r="DM118" s="858"/>
      <c r="DN118" s="858"/>
      <c r="DO118" s="858"/>
      <c r="DP118" s="859"/>
      <c r="DQ118" s="860" t="s">
        <v>397</v>
      </c>
      <c r="DR118" s="858"/>
      <c r="DS118" s="858"/>
      <c r="DT118" s="858"/>
      <c r="DU118" s="859"/>
      <c r="DV118" s="905" t="s">
        <v>412</v>
      </c>
      <c r="DW118" s="906"/>
      <c r="DX118" s="906"/>
      <c r="DY118" s="906"/>
      <c r="DZ118" s="907"/>
    </row>
    <row r="119" spans="1:130" s="246" customFormat="1" ht="26.25" customHeight="1" x14ac:dyDescent="0.15">
      <c r="A119" s="896" t="s">
        <v>446</v>
      </c>
      <c r="B119" s="897"/>
      <c r="C119" s="972" t="s">
        <v>447</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412</v>
      </c>
      <c r="AB119" s="976"/>
      <c r="AC119" s="976"/>
      <c r="AD119" s="976"/>
      <c r="AE119" s="977"/>
      <c r="AF119" s="978" t="s">
        <v>397</v>
      </c>
      <c r="AG119" s="976"/>
      <c r="AH119" s="976"/>
      <c r="AI119" s="976"/>
      <c r="AJ119" s="977"/>
      <c r="AK119" s="978" t="s">
        <v>397</v>
      </c>
      <c r="AL119" s="976"/>
      <c r="AM119" s="976"/>
      <c r="AN119" s="976"/>
      <c r="AO119" s="977"/>
      <c r="AP119" s="979" t="s">
        <v>476</v>
      </c>
      <c r="AQ119" s="980"/>
      <c r="AR119" s="980"/>
      <c r="AS119" s="980"/>
      <c r="AT119" s="981"/>
      <c r="AU119" s="1019"/>
      <c r="AV119" s="1020"/>
      <c r="AW119" s="1020"/>
      <c r="AX119" s="1020"/>
      <c r="AY119" s="1020"/>
      <c r="AZ119" s="277" t="s">
        <v>193</v>
      </c>
      <c r="BA119" s="277"/>
      <c r="BB119" s="277"/>
      <c r="BC119" s="277"/>
      <c r="BD119" s="277"/>
      <c r="BE119" s="277"/>
      <c r="BF119" s="277"/>
      <c r="BG119" s="277"/>
      <c r="BH119" s="277"/>
      <c r="BI119" s="277"/>
      <c r="BJ119" s="277"/>
      <c r="BK119" s="277"/>
      <c r="BL119" s="277"/>
      <c r="BM119" s="277"/>
      <c r="BN119" s="277"/>
      <c r="BO119" s="958" t="s">
        <v>477</v>
      </c>
      <c r="BP119" s="959"/>
      <c r="BQ119" s="963">
        <v>10429387</v>
      </c>
      <c r="BR119" s="926"/>
      <c r="BS119" s="926"/>
      <c r="BT119" s="926"/>
      <c r="BU119" s="926"/>
      <c r="BV119" s="926">
        <v>10191636</v>
      </c>
      <c r="BW119" s="926"/>
      <c r="BX119" s="926"/>
      <c r="BY119" s="926"/>
      <c r="BZ119" s="926"/>
      <c r="CA119" s="926">
        <v>9676275</v>
      </c>
      <c r="CB119" s="926"/>
      <c r="CC119" s="926"/>
      <c r="CD119" s="926"/>
      <c r="CE119" s="926"/>
      <c r="CF119" s="824"/>
      <c r="CG119" s="825"/>
      <c r="CH119" s="825"/>
      <c r="CI119" s="825"/>
      <c r="CJ119" s="915"/>
      <c r="CK119" s="1013"/>
      <c r="CL119" s="901"/>
      <c r="CM119" s="919" t="s">
        <v>478</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v>48650</v>
      </c>
      <c r="DH119" s="841"/>
      <c r="DI119" s="841"/>
      <c r="DJ119" s="841"/>
      <c r="DK119" s="842"/>
      <c r="DL119" s="843">
        <v>39450</v>
      </c>
      <c r="DM119" s="841"/>
      <c r="DN119" s="841"/>
      <c r="DO119" s="841"/>
      <c r="DP119" s="842"/>
      <c r="DQ119" s="843">
        <v>22338</v>
      </c>
      <c r="DR119" s="841"/>
      <c r="DS119" s="841"/>
      <c r="DT119" s="841"/>
      <c r="DU119" s="842"/>
      <c r="DV119" s="929">
        <v>0.8</v>
      </c>
      <c r="DW119" s="930"/>
      <c r="DX119" s="930"/>
      <c r="DY119" s="930"/>
      <c r="DZ119" s="931"/>
    </row>
    <row r="120" spans="1:130" s="246" customFormat="1" ht="26.25" customHeight="1" x14ac:dyDescent="0.15">
      <c r="A120" s="898"/>
      <c r="B120" s="899"/>
      <c r="C120" s="902" t="s">
        <v>453</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412</v>
      </c>
      <c r="AB120" s="858"/>
      <c r="AC120" s="858"/>
      <c r="AD120" s="858"/>
      <c r="AE120" s="859"/>
      <c r="AF120" s="860" t="s">
        <v>397</v>
      </c>
      <c r="AG120" s="858"/>
      <c r="AH120" s="858"/>
      <c r="AI120" s="858"/>
      <c r="AJ120" s="859"/>
      <c r="AK120" s="860" t="s">
        <v>448</v>
      </c>
      <c r="AL120" s="858"/>
      <c r="AM120" s="858"/>
      <c r="AN120" s="858"/>
      <c r="AO120" s="859"/>
      <c r="AP120" s="905" t="s">
        <v>473</v>
      </c>
      <c r="AQ120" s="906"/>
      <c r="AR120" s="906"/>
      <c r="AS120" s="906"/>
      <c r="AT120" s="907"/>
      <c r="AU120" s="964" t="s">
        <v>479</v>
      </c>
      <c r="AV120" s="965"/>
      <c r="AW120" s="965"/>
      <c r="AX120" s="965"/>
      <c r="AY120" s="966"/>
      <c r="AZ120" s="941" t="s">
        <v>480</v>
      </c>
      <c r="BA120" s="886"/>
      <c r="BB120" s="886"/>
      <c r="BC120" s="886"/>
      <c r="BD120" s="886"/>
      <c r="BE120" s="886"/>
      <c r="BF120" s="886"/>
      <c r="BG120" s="886"/>
      <c r="BH120" s="886"/>
      <c r="BI120" s="886"/>
      <c r="BJ120" s="886"/>
      <c r="BK120" s="886"/>
      <c r="BL120" s="886"/>
      <c r="BM120" s="886"/>
      <c r="BN120" s="886"/>
      <c r="BO120" s="886"/>
      <c r="BP120" s="887"/>
      <c r="BQ120" s="942">
        <v>3079342</v>
      </c>
      <c r="BR120" s="923"/>
      <c r="BS120" s="923"/>
      <c r="BT120" s="923"/>
      <c r="BU120" s="923"/>
      <c r="BV120" s="923">
        <v>2990275</v>
      </c>
      <c r="BW120" s="923"/>
      <c r="BX120" s="923"/>
      <c r="BY120" s="923"/>
      <c r="BZ120" s="923"/>
      <c r="CA120" s="923">
        <v>2902148</v>
      </c>
      <c r="CB120" s="923"/>
      <c r="CC120" s="923"/>
      <c r="CD120" s="923"/>
      <c r="CE120" s="923"/>
      <c r="CF120" s="947">
        <v>102</v>
      </c>
      <c r="CG120" s="948"/>
      <c r="CH120" s="948"/>
      <c r="CI120" s="948"/>
      <c r="CJ120" s="948"/>
      <c r="CK120" s="949" t="s">
        <v>481</v>
      </c>
      <c r="CL120" s="933"/>
      <c r="CM120" s="933"/>
      <c r="CN120" s="933"/>
      <c r="CO120" s="934"/>
      <c r="CP120" s="953" t="s">
        <v>482</v>
      </c>
      <c r="CQ120" s="954"/>
      <c r="CR120" s="954"/>
      <c r="CS120" s="954"/>
      <c r="CT120" s="954"/>
      <c r="CU120" s="954"/>
      <c r="CV120" s="954"/>
      <c r="CW120" s="954"/>
      <c r="CX120" s="954"/>
      <c r="CY120" s="954"/>
      <c r="CZ120" s="954"/>
      <c r="DA120" s="954"/>
      <c r="DB120" s="954"/>
      <c r="DC120" s="954"/>
      <c r="DD120" s="954"/>
      <c r="DE120" s="954"/>
      <c r="DF120" s="955"/>
      <c r="DG120" s="942">
        <v>1664030</v>
      </c>
      <c r="DH120" s="923"/>
      <c r="DI120" s="923"/>
      <c r="DJ120" s="923"/>
      <c r="DK120" s="923"/>
      <c r="DL120" s="923">
        <v>1675051</v>
      </c>
      <c r="DM120" s="923"/>
      <c r="DN120" s="923"/>
      <c r="DO120" s="923"/>
      <c r="DP120" s="923"/>
      <c r="DQ120" s="923">
        <v>1645660</v>
      </c>
      <c r="DR120" s="923"/>
      <c r="DS120" s="923"/>
      <c r="DT120" s="923"/>
      <c r="DU120" s="923"/>
      <c r="DV120" s="924">
        <v>57.8</v>
      </c>
      <c r="DW120" s="924"/>
      <c r="DX120" s="924"/>
      <c r="DY120" s="924"/>
      <c r="DZ120" s="925"/>
    </row>
    <row r="121" spans="1:130" s="246" customFormat="1" ht="26.25" customHeight="1" x14ac:dyDescent="0.15">
      <c r="A121" s="898"/>
      <c r="B121" s="899"/>
      <c r="C121" s="944" t="s">
        <v>483</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v>21475</v>
      </c>
      <c r="AB121" s="858"/>
      <c r="AC121" s="858"/>
      <c r="AD121" s="858"/>
      <c r="AE121" s="859"/>
      <c r="AF121" s="860">
        <v>21474</v>
      </c>
      <c r="AG121" s="858"/>
      <c r="AH121" s="858"/>
      <c r="AI121" s="858"/>
      <c r="AJ121" s="859"/>
      <c r="AK121" s="860">
        <v>21474</v>
      </c>
      <c r="AL121" s="858"/>
      <c r="AM121" s="858"/>
      <c r="AN121" s="858"/>
      <c r="AO121" s="859"/>
      <c r="AP121" s="905">
        <v>0.8</v>
      </c>
      <c r="AQ121" s="906"/>
      <c r="AR121" s="906"/>
      <c r="AS121" s="906"/>
      <c r="AT121" s="907"/>
      <c r="AU121" s="967"/>
      <c r="AV121" s="968"/>
      <c r="AW121" s="968"/>
      <c r="AX121" s="968"/>
      <c r="AY121" s="969"/>
      <c r="AZ121" s="893" t="s">
        <v>484</v>
      </c>
      <c r="BA121" s="828"/>
      <c r="BB121" s="828"/>
      <c r="BC121" s="828"/>
      <c r="BD121" s="828"/>
      <c r="BE121" s="828"/>
      <c r="BF121" s="828"/>
      <c r="BG121" s="828"/>
      <c r="BH121" s="828"/>
      <c r="BI121" s="828"/>
      <c r="BJ121" s="828"/>
      <c r="BK121" s="828"/>
      <c r="BL121" s="828"/>
      <c r="BM121" s="828"/>
      <c r="BN121" s="828"/>
      <c r="BO121" s="828"/>
      <c r="BP121" s="829"/>
      <c r="BQ121" s="894">
        <v>336367</v>
      </c>
      <c r="BR121" s="895"/>
      <c r="BS121" s="895"/>
      <c r="BT121" s="895"/>
      <c r="BU121" s="895"/>
      <c r="BV121" s="895">
        <v>314448</v>
      </c>
      <c r="BW121" s="895"/>
      <c r="BX121" s="895"/>
      <c r="BY121" s="895"/>
      <c r="BZ121" s="895"/>
      <c r="CA121" s="895">
        <v>302646</v>
      </c>
      <c r="CB121" s="895"/>
      <c r="CC121" s="895"/>
      <c r="CD121" s="895"/>
      <c r="CE121" s="895"/>
      <c r="CF121" s="956">
        <v>10.6</v>
      </c>
      <c r="CG121" s="957"/>
      <c r="CH121" s="957"/>
      <c r="CI121" s="957"/>
      <c r="CJ121" s="957"/>
      <c r="CK121" s="950"/>
      <c r="CL121" s="936"/>
      <c r="CM121" s="936"/>
      <c r="CN121" s="936"/>
      <c r="CO121" s="937"/>
      <c r="CP121" s="916" t="s">
        <v>485</v>
      </c>
      <c r="CQ121" s="917"/>
      <c r="CR121" s="917"/>
      <c r="CS121" s="917"/>
      <c r="CT121" s="917"/>
      <c r="CU121" s="917"/>
      <c r="CV121" s="917"/>
      <c r="CW121" s="917"/>
      <c r="CX121" s="917"/>
      <c r="CY121" s="917"/>
      <c r="CZ121" s="917"/>
      <c r="DA121" s="917"/>
      <c r="DB121" s="917"/>
      <c r="DC121" s="917"/>
      <c r="DD121" s="917"/>
      <c r="DE121" s="917"/>
      <c r="DF121" s="918"/>
      <c r="DG121" s="894">
        <v>1382225</v>
      </c>
      <c r="DH121" s="895"/>
      <c r="DI121" s="895"/>
      <c r="DJ121" s="895"/>
      <c r="DK121" s="895"/>
      <c r="DL121" s="895">
        <v>1329315</v>
      </c>
      <c r="DM121" s="895"/>
      <c r="DN121" s="895"/>
      <c r="DO121" s="895"/>
      <c r="DP121" s="895"/>
      <c r="DQ121" s="895">
        <v>1206708</v>
      </c>
      <c r="DR121" s="895"/>
      <c r="DS121" s="895"/>
      <c r="DT121" s="895"/>
      <c r="DU121" s="895"/>
      <c r="DV121" s="872">
        <v>42.4</v>
      </c>
      <c r="DW121" s="872"/>
      <c r="DX121" s="872"/>
      <c r="DY121" s="872"/>
      <c r="DZ121" s="873"/>
    </row>
    <row r="122" spans="1:130" s="246" customFormat="1" ht="26.25" customHeight="1" x14ac:dyDescent="0.15">
      <c r="A122" s="898"/>
      <c r="B122" s="899"/>
      <c r="C122" s="902" t="s">
        <v>463</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412</v>
      </c>
      <c r="AB122" s="858"/>
      <c r="AC122" s="858"/>
      <c r="AD122" s="858"/>
      <c r="AE122" s="859"/>
      <c r="AF122" s="860" t="s">
        <v>397</v>
      </c>
      <c r="AG122" s="858"/>
      <c r="AH122" s="858"/>
      <c r="AI122" s="858"/>
      <c r="AJ122" s="859"/>
      <c r="AK122" s="860" t="s">
        <v>397</v>
      </c>
      <c r="AL122" s="858"/>
      <c r="AM122" s="858"/>
      <c r="AN122" s="858"/>
      <c r="AO122" s="859"/>
      <c r="AP122" s="905" t="s">
        <v>397</v>
      </c>
      <c r="AQ122" s="906"/>
      <c r="AR122" s="906"/>
      <c r="AS122" s="906"/>
      <c r="AT122" s="907"/>
      <c r="AU122" s="967"/>
      <c r="AV122" s="968"/>
      <c r="AW122" s="968"/>
      <c r="AX122" s="968"/>
      <c r="AY122" s="969"/>
      <c r="AZ122" s="960" t="s">
        <v>486</v>
      </c>
      <c r="BA122" s="961"/>
      <c r="BB122" s="961"/>
      <c r="BC122" s="961"/>
      <c r="BD122" s="961"/>
      <c r="BE122" s="961"/>
      <c r="BF122" s="961"/>
      <c r="BG122" s="961"/>
      <c r="BH122" s="961"/>
      <c r="BI122" s="961"/>
      <c r="BJ122" s="961"/>
      <c r="BK122" s="961"/>
      <c r="BL122" s="961"/>
      <c r="BM122" s="961"/>
      <c r="BN122" s="961"/>
      <c r="BO122" s="961"/>
      <c r="BP122" s="962"/>
      <c r="BQ122" s="963">
        <v>5009383</v>
      </c>
      <c r="BR122" s="926"/>
      <c r="BS122" s="926"/>
      <c r="BT122" s="926"/>
      <c r="BU122" s="926"/>
      <c r="BV122" s="926">
        <v>4812682</v>
      </c>
      <c r="BW122" s="926"/>
      <c r="BX122" s="926"/>
      <c r="BY122" s="926"/>
      <c r="BZ122" s="926"/>
      <c r="CA122" s="926">
        <v>4515349</v>
      </c>
      <c r="CB122" s="926"/>
      <c r="CC122" s="926"/>
      <c r="CD122" s="926"/>
      <c r="CE122" s="926"/>
      <c r="CF122" s="927">
        <v>158.69999999999999</v>
      </c>
      <c r="CG122" s="928"/>
      <c r="CH122" s="928"/>
      <c r="CI122" s="928"/>
      <c r="CJ122" s="928"/>
      <c r="CK122" s="950"/>
      <c r="CL122" s="936"/>
      <c r="CM122" s="936"/>
      <c r="CN122" s="936"/>
      <c r="CO122" s="937"/>
      <c r="CP122" s="916" t="s">
        <v>487</v>
      </c>
      <c r="CQ122" s="917"/>
      <c r="CR122" s="917"/>
      <c r="CS122" s="917"/>
      <c r="CT122" s="917"/>
      <c r="CU122" s="917"/>
      <c r="CV122" s="917"/>
      <c r="CW122" s="917"/>
      <c r="CX122" s="917"/>
      <c r="CY122" s="917"/>
      <c r="CZ122" s="917"/>
      <c r="DA122" s="917"/>
      <c r="DB122" s="917"/>
      <c r="DC122" s="917"/>
      <c r="DD122" s="917"/>
      <c r="DE122" s="917"/>
      <c r="DF122" s="918"/>
      <c r="DG122" s="894" t="s">
        <v>476</v>
      </c>
      <c r="DH122" s="895"/>
      <c r="DI122" s="895"/>
      <c r="DJ122" s="895"/>
      <c r="DK122" s="895"/>
      <c r="DL122" s="895" t="s">
        <v>476</v>
      </c>
      <c r="DM122" s="895"/>
      <c r="DN122" s="895"/>
      <c r="DO122" s="895"/>
      <c r="DP122" s="895"/>
      <c r="DQ122" s="895" t="s">
        <v>448</v>
      </c>
      <c r="DR122" s="895"/>
      <c r="DS122" s="895"/>
      <c r="DT122" s="895"/>
      <c r="DU122" s="895"/>
      <c r="DV122" s="872" t="s">
        <v>448</v>
      </c>
      <c r="DW122" s="872"/>
      <c r="DX122" s="872"/>
      <c r="DY122" s="872"/>
      <c r="DZ122" s="873"/>
    </row>
    <row r="123" spans="1:130" s="246" customFormat="1" ht="26.25" customHeight="1" x14ac:dyDescent="0.15">
      <c r="A123" s="898"/>
      <c r="B123" s="899"/>
      <c r="C123" s="902" t="s">
        <v>469</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7198</v>
      </c>
      <c r="AB123" s="858"/>
      <c r="AC123" s="858"/>
      <c r="AD123" s="858"/>
      <c r="AE123" s="859"/>
      <c r="AF123" s="860">
        <v>6931</v>
      </c>
      <c r="AG123" s="858"/>
      <c r="AH123" s="858"/>
      <c r="AI123" s="858"/>
      <c r="AJ123" s="859"/>
      <c r="AK123" s="860">
        <v>6716</v>
      </c>
      <c r="AL123" s="858"/>
      <c r="AM123" s="858"/>
      <c r="AN123" s="858"/>
      <c r="AO123" s="859"/>
      <c r="AP123" s="905">
        <v>0.2</v>
      </c>
      <c r="AQ123" s="906"/>
      <c r="AR123" s="906"/>
      <c r="AS123" s="906"/>
      <c r="AT123" s="907"/>
      <c r="AU123" s="970"/>
      <c r="AV123" s="971"/>
      <c r="AW123" s="971"/>
      <c r="AX123" s="971"/>
      <c r="AY123" s="971"/>
      <c r="AZ123" s="277" t="s">
        <v>193</v>
      </c>
      <c r="BA123" s="277"/>
      <c r="BB123" s="277"/>
      <c r="BC123" s="277"/>
      <c r="BD123" s="277"/>
      <c r="BE123" s="277"/>
      <c r="BF123" s="277"/>
      <c r="BG123" s="277"/>
      <c r="BH123" s="277"/>
      <c r="BI123" s="277"/>
      <c r="BJ123" s="277"/>
      <c r="BK123" s="277"/>
      <c r="BL123" s="277"/>
      <c r="BM123" s="277"/>
      <c r="BN123" s="277"/>
      <c r="BO123" s="958" t="s">
        <v>488</v>
      </c>
      <c r="BP123" s="959"/>
      <c r="BQ123" s="913">
        <v>8425092</v>
      </c>
      <c r="BR123" s="914"/>
      <c r="BS123" s="914"/>
      <c r="BT123" s="914"/>
      <c r="BU123" s="914"/>
      <c r="BV123" s="914">
        <v>8117405</v>
      </c>
      <c r="BW123" s="914"/>
      <c r="BX123" s="914"/>
      <c r="BY123" s="914"/>
      <c r="BZ123" s="914"/>
      <c r="CA123" s="914">
        <v>7720143</v>
      </c>
      <c r="CB123" s="914"/>
      <c r="CC123" s="914"/>
      <c r="CD123" s="914"/>
      <c r="CE123" s="914"/>
      <c r="CF123" s="824"/>
      <c r="CG123" s="825"/>
      <c r="CH123" s="825"/>
      <c r="CI123" s="825"/>
      <c r="CJ123" s="915"/>
      <c r="CK123" s="950"/>
      <c r="CL123" s="936"/>
      <c r="CM123" s="936"/>
      <c r="CN123" s="936"/>
      <c r="CO123" s="937"/>
      <c r="CP123" s="916" t="s">
        <v>489</v>
      </c>
      <c r="CQ123" s="917"/>
      <c r="CR123" s="917"/>
      <c r="CS123" s="917"/>
      <c r="CT123" s="917"/>
      <c r="CU123" s="917"/>
      <c r="CV123" s="917"/>
      <c r="CW123" s="917"/>
      <c r="CX123" s="917"/>
      <c r="CY123" s="917"/>
      <c r="CZ123" s="917"/>
      <c r="DA123" s="917"/>
      <c r="DB123" s="917"/>
      <c r="DC123" s="917"/>
      <c r="DD123" s="917"/>
      <c r="DE123" s="917"/>
      <c r="DF123" s="918"/>
      <c r="DG123" s="857" t="s">
        <v>412</v>
      </c>
      <c r="DH123" s="858"/>
      <c r="DI123" s="858"/>
      <c r="DJ123" s="858"/>
      <c r="DK123" s="859"/>
      <c r="DL123" s="860" t="s">
        <v>412</v>
      </c>
      <c r="DM123" s="858"/>
      <c r="DN123" s="858"/>
      <c r="DO123" s="858"/>
      <c r="DP123" s="859"/>
      <c r="DQ123" s="860" t="s">
        <v>412</v>
      </c>
      <c r="DR123" s="858"/>
      <c r="DS123" s="858"/>
      <c r="DT123" s="858"/>
      <c r="DU123" s="859"/>
      <c r="DV123" s="905" t="s">
        <v>397</v>
      </c>
      <c r="DW123" s="906"/>
      <c r="DX123" s="906"/>
      <c r="DY123" s="906"/>
      <c r="DZ123" s="907"/>
    </row>
    <row r="124" spans="1:130" s="246" customFormat="1" ht="26.25" customHeight="1" thickBot="1" x14ac:dyDescent="0.2">
      <c r="A124" s="898"/>
      <c r="B124" s="899"/>
      <c r="C124" s="902" t="s">
        <v>472</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397</v>
      </c>
      <c r="AB124" s="858"/>
      <c r="AC124" s="858"/>
      <c r="AD124" s="858"/>
      <c r="AE124" s="859"/>
      <c r="AF124" s="860" t="s">
        <v>449</v>
      </c>
      <c r="AG124" s="858"/>
      <c r="AH124" s="858"/>
      <c r="AI124" s="858"/>
      <c r="AJ124" s="859"/>
      <c r="AK124" s="860" t="s">
        <v>412</v>
      </c>
      <c r="AL124" s="858"/>
      <c r="AM124" s="858"/>
      <c r="AN124" s="858"/>
      <c r="AO124" s="859"/>
      <c r="AP124" s="905" t="s">
        <v>412</v>
      </c>
      <c r="AQ124" s="906"/>
      <c r="AR124" s="906"/>
      <c r="AS124" s="906"/>
      <c r="AT124" s="907"/>
      <c r="AU124" s="908" t="s">
        <v>490</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69</v>
      </c>
      <c r="BR124" s="912"/>
      <c r="BS124" s="912"/>
      <c r="BT124" s="912"/>
      <c r="BU124" s="912"/>
      <c r="BV124" s="912">
        <v>72.8</v>
      </c>
      <c r="BW124" s="912"/>
      <c r="BX124" s="912"/>
      <c r="BY124" s="912"/>
      <c r="BZ124" s="912"/>
      <c r="CA124" s="912">
        <v>68.7</v>
      </c>
      <c r="CB124" s="912"/>
      <c r="CC124" s="912"/>
      <c r="CD124" s="912"/>
      <c r="CE124" s="912"/>
      <c r="CF124" s="802"/>
      <c r="CG124" s="803"/>
      <c r="CH124" s="803"/>
      <c r="CI124" s="803"/>
      <c r="CJ124" s="943"/>
      <c r="CK124" s="951"/>
      <c r="CL124" s="951"/>
      <c r="CM124" s="951"/>
      <c r="CN124" s="951"/>
      <c r="CO124" s="952"/>
      <c r="CP124" s="916" t="s">
        <v>491</v>
      </c>
      <c r="CQ124" s="917"/>
      <c r="CR124" s="917"/>
      <c r="CS124" s="917"/>
      <c r="CT124" s="917"/>
      <c r="CU124" s="917"/>
      <c r="CV124" s="917"/>
      <c r="CW124" s="917"/>
      <c r="CX124" s="917"/>
      <c r="CY124" s="917"/>
      <c r="CZ124" s="917"/>
      <c r="DA124" s="917"/>
      <c r="DB124" s="917"/>
      <c r="DC124" s="917"/>
      <c r="DD124" s="917"/>
      <c r="DE124" s="917"/>
      <c r="DF124" s="918"/>
      <c r="DG124" s="840" t="s">
        <v>412</v>
      </c>
      <c r="DH124" s="841"/>
      <c r="DI124" s="841"/>
      <c r="DJ124" s="841"/>
      <c r="DK124" s="842"/>
      <c r="DL124" s="843" t="s">
        <v>473</v>
      </c>
      <c r="DM124" s="841"/>
      <c r="DN124" s="841"/>
      <c r="DO124" s="841"/>
      <c r="DP124" s="842"/>
      <c r="DQ124" s="843" t="s">
        <v>473</v>
      </c>
      <c r="DR124" s="841"/>
      <c r="DS124" s="841"/>
      <c r="DT124" s="841"/>
      <c r="DU124" s="842"/>
      <c r="DV124" s="929" t="s">
        <v>448</v>
      </c>
      <c r="DW124" s="930"/>
      <c r="DX124" s="930"/>
      <c r="DY124" s="930"/>
      <c r="DZ124" s="931"/>
    </row>
    <row r="125" spans="1:130" s="246" customFormat="1" ht="26.25" customHeight="1" x14ac:dyDescent="0.15">
      <c r="A125" s="898"/>
      <c r="B125" s="899"/>
      <c r="C125" s="902" t="s">
        <v>475</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448</v>
      </c>
      <c r="AB125" s="858"/>
      <c r="AC125" s="858"/>
      <c r="AD125" s="858"/>
      <c r="AE125" s="859"/>
      <c r="AF125" s="860" t="s">
        <v>397</v>
      </c>
      <c r="AG125" s="858"/>
      <c r="AH125" s="858"/>
      <c r="AI125" s="858"/>
      <c r="AJ125" s="859"/>
      <c r="AK125" s="860" t="s">
        <v>473</v>
      </c>
      <c r="AL125" s="858"/>
      <c r="AM125" s="858"/>
      <c r="AN125" s="858"/>
      <c r="AO125" s="859"/>
      <c r="AP125" s="905" t="s">
        <v>448</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492</v>
      </c>
      <c r="CL125" s="933"/>
      <c r="CM125" s="933"/>
      <c r="CN125" s="933"/>
      <c r="CO125" s="934"/>
      <c r="CP125" s="941" t="s">
        <v>493</v>
      </c>
      <c r="CQ125" s="886"/>
      <c r="CR125" s="886"/>
      <c r="CS125" s="886"/>
      <c r="CT125" s="886"/>
      <c r="CU125" s="886"/>
      <c r="CV125" s="886"/>
      <c r="CW125" s="886"/>
      <c r="CX125" s="886"/>
      <c r="CY125" s="886"/>
      <c r="CZ125" s="886"/>
      <c r="DA125" s="886"/>
      <c r="DB125" s="886"/>
      <c r="DC125" s="886"/>
      <c r="DD125" s="886"/>
      <c r="DE125" s="886"/>
      <c r="DF125" s="887"/>
      <c r="DG125" s="942" t="s">
        <v>397</v>
      </c>
      <c r="DH125" s="923"/>
      <c r="DI125" s="923"/>
      <c r="DJ125" s="923"/>
      <c r="DK125" s="923"/>
      <c r="DL125" s="923" t="s">
        <v>412</v>
      </c>
      <c r="DM125" s="923"/>
      <c r="DN125" s="923"/>
      <c r="DO125" s="923"/>
      <c r="DP125" s="923"/>
      <c r="DQ125" s="923" t="s">
        <v>397</v>
      </c>
      <c r="DR125" s="923"/>
      <c r="DS125" s="923"/>
      <c r="DT125" s="923"/>
      <c r="DU125" s="923"/>
      <c r="DV125" s="924" t="s">
        <v>397</v>
      </c>
      <c r="DW125" s="924"/>
      <c r="DX125" s="924"/>
      <c r="DY125" s="924"/>
      <c r="DZ125" s="925"/>
    </row>
    <row r="126" spans="1:130" s="246" customFormat="1" ht="26.25" customHeight="1" thickBot="1" x14ac:dyDescent="0.2">
      <c r="A126" s="898"/>
      <c r="B126" s="899"/>
      <c r="C126" s="902" t="s">
        <v>478</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16916</v>
      </c>
      <c r="AB126" s="858"/>
      <c r="AC126" s="858"/>
      <c r="AD126" s="858"/>
      <c r="AE126" s="859"/>
      <c r="AF126" s="860">
        <v>16891</v>
      </c>
      <c r="AG126" s="858"/>
      <c r="AH126" s="858"/>
      <c r="AI126" s="858"/>
      <c r="AJ126" s="859"/>
      <c r="AK126" s="860">
        <v>15958</v>
      </c>
      <c r="AL126" s="858"/>
      <c r="AM126" s="858"/>
      <c r="AN126" s="858"/>
      <c r="AO126" s="859"/>
      <c r="AP126" s="905">
        <v>0.6</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494</v>
      </c>
      <c r="CQ126" s="828"/>
      <c r="CR126" s="828"/>
      <c r="CS126" s="828"/>
      <c r="CT126" s="828"/>
      <c r="CU126" s="828"/>
      <c r="CV126" s="828"/>
      <c r="CW126" s="828"/>
      <c r="CX126" s="828"/>
      <c r="CY126" s="828"/>
      <c r="CZ126" s="828"/>
      <c r="DA126" s="828"/>
      <c r="DB126" s="828"/>
      <c r="DC126" s="828"/>
      <c r="DD126" s="828"/>
      <c r="DE126" s="828"/>
      <c r="DF126" s="829"/>
      <c r="DG126" s="894">
        <v>105467</v>
      </c>
      <c r="DH126" s="895"/>
      <c r="DI126" s="895"/>
      <c r="DJ126" s="895"/>
      <c r="DK126" s="895"/>
      <c r="DL126" s="895">
        <v>78355</v>
      </c>
      <c r="DM126" s="895"/>
      <c r="DN126" s="895"/>
      <c r="DO126" s="895"/>
      <c r="DP126" s="895"/>
      <c r="DQ126" s="895">
        <v>56208</v>
      </c>
      <c r="DR126" s="895"/>
      <c r="DS126" s="895"/>
      <c r="DT126" s="895"/>
      <c r="DU126" s="895"/>
      <c r="DV126" s="872">
        <v>2</v>
      </c>
      <c r="DW126" s="872"/>
      <c r="DX126" s="872"/>
      <c r="DY126" s="872"/>
      <c r="DZ126" s="873"/>
    </row>
    <row r="127" spans="1:130" s="246" customFormat="1" ht="26.25" customHeight="1" x14ac:dyDescent="0.15">
      <c r="A127" s="900"/>
      <c r="B127" s="901"/>
      <c r="C127" s="919" t="s">
        <v>495</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16</v>
      </c>
      <c r="AB127" s="858"/>
      <c r="AC127" s="858"/>
      <c r="AD127" s="858"/>
      <c r="AE127" s="859"/>
      <c r="AF127" s="860">
        <v>7</v>
      </c>
      <c r="AG127" s="858"/>
      <c r="AH127" s="858"/>
      <c r="AI127" s="858"/>
      <c r="AJ127" s="859"/>
      <c r="AK127" s="860">
        <v>4</v>
      </c>
      <c r="AL127" s="858"/>
      <c r="AM127" s="858"/>
      <c r="AN127" s="858"/>
      <c r="AO127" s="859"/>
      <c r="AP127" s="905">
        <v>0</v>
      </c>
      <c r="AQ127" s="906"/>
      <c r="AR127" s="906"/>
      <c r="AS127" s="906"/>
      <c r="AT127" s="907"/>
      <c r="AU127" s="282"/>
      <c r="AV127" s="282"/>
      <c r="AW127" s="282"/>
      <c r="AX127" s="922" t="s">
        <v>496</v>
      </c>
      <c r="AY127" s="890"/>
      <c r="AZ127" s="890"/>
      <c r="BA127" s="890"/>
      <c r="BB127" s="890"/>
      <c r="BC127" s="890"/>
      <c r="BD127" s="890"/>
      <c r="BE127" s="891"/>
      <c r="BF127" s="889" t="s">
        <v>497</v>
      </c>
      <c r="BG127" s="890"/>
      <c r="BH127" s="890"/>
      <c r="BI127" s="890"/>
      <c r="BJ127" s="890"/>
      <c r="BK127" s="890"/>
      <c r="BL127" s="891"/>
      <c r="BM127" s="889" t="s">
        <v>498</v>
      </c>
      <c r="BN127" s="890"/>
      <c r="BO127" s="890"/>
      <c r="BP127" s="890"/>
      <c r="BQ127" s="890"/>
      <c r="BR127" s="890"/>
      <c r="BS127" s="891"/>
      <c r="BT127" s="889" t="s">
        <v>499</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500</v>
      </c>
      <c r="CQ127" s="828"/>
      <c r="CR127" s="828"/>
      <c r="CS127" s="828"/>
      <c r="CT127" s="828"/>
      <c r="CU127" s="828"/>
      <c r="CV127" s="828"/>
      <c r="CW127" s="828"/>
      <c r="CX127" s="828"/>
      <c r="CY127" s="828"/>
      <c r="CZ127" s="828"/>
      <c r="DA127" s="828"/>
      <c r="DB127" s="828"/>
      <c r="DC127" s="828"/>
      <c r="DD127" s="828"/>
      <c r="DE127" s="828"/>
      <c r="DF127" s="829"/>
      <c r="DG127" s="894" t="s">
        <v>448</v>
      </c>
      <c r="DH127" s="895"/>
      <c r="DI127" s="895"/>
      <c r="DJ127" s="895"/>
      <c r="DK127" s="895"/>
      <c r="DL127" s="895" t="s">
        <v>412</v>
      </c>
      <c r="DM127" s="895"/>
      <c r="DN127" s="895"/>
      <c r="DO127" s="895"/>
      <c r="DP127" s="895"/>
      <c r="DQ127" s="895" t="s">
        <v>397</v>
      </c>
      <c r="DR127" s="895"/>
      <c r="DS127" s="895"/>
      <c r="DT127" s="895"/>
      <c r="DU127" s="895"/>
      <c r="DV127" s="872" t="s">
        <v>448</v>
      </c>
      <c r="DW127" s="872"/>
      <c r="DX127" s="872"/>
      <c r="DY127" s="872"/>
      <c r="DZ127" s="873"/>
    </row>
    <row r="128" spans="1:130" s="246" customFormat="1" ht="26.25" customHeight="1" thickBot="1" x14ac:dyDescent="0.2">
      <c r="A128" s="874" t="s">
        <v>501</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502</v>
      </c>
      <c r="X128" s="876"/>
      <c r="Y128" s="876"/>
      <c r="Z128" s="877"/>
      <c r="AA128" s="878">
        <v>32990</v>
      </c>
      <c r="AB128" s="879"/>
      <c r="AC128" s="879"/>
      <c r="AD128" s="879"/>
      <c r="AE128" s="880"/>
      <c r="AF128" s="881">
        <v>33473</v>
      </c>
      <c r="AG128" s="879"/>
      <c r="AH128" s="879"/>
      <c r="AI128" s="879"/>
      <c r="AJ128" s="880"/>
      <c r="AK128" s="881">
        <v>35713</v>
      </c>
      <c r="AL128" s="879"/>
      <c r="AM128" s="879"/>
      <c r="AN128" s="879"/>
      <c r="AO128" s="880"/>
      <c r="AP128" s="882"/>
      <c r="AQ128" s="883"/>
      <c r="AR128" s="883"/>
      <c r="AS128" s="883"/>
      <c r="AT128" s="884"/>
      <c r="AU128" s="282"/>
      <c r="AV128" s="282"/>
      <c r="AW128" s="282"/>
      <c r="AX128" s="885" t="s">
        <v>503</v>
      </c>
      <c r="AY128" s="886"/>
      <c r="AZ128" s="886"/>
      <c r="BA128" s="886"/>
      <c r="BB128" s="886"/>
      <c r="BC128" s="886"/>
      <c r="BD128" s="886"/>
      <c r="BE128" s="887"/>
      <c r="BF128" s="864" t="s">
        <v>397</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504</v>
      </c>
      <c r="CQ128" s="806"/>
      <c r="CR128" s="806"/>
      <c r="CS128" s="806"/>
      <c r="CT128" s="806"/>
      <c r="CU128" s="806"/>
      <c r="CV128" s="806"/>
      <c r="CW128" s="806"/>
      <c r="CX128" s="806"/>
      <c r="CY128" s="806"/>
      <c r="CZ128" s="806"/>
      <c r="DA128" s="806"/>
      <c r="DB128" s="806"/>
      <c r="DC128" s="806"/>
      <c r="DD128" s="806"/>
      <c r="DE128" s="806"/>
      <c r="DF128" s="807"/>
      <c r="DG128" s="868">
        <v>9000</v>
      </c>
      <c r="DH128" s="869"/>
      <c r="DI128" s="869"/>
      <c r="DJ128" s="869"/>
      <c r="DK128" s="869"/>
      <c r="DL128" s="869">
        <v>10000</v>
      </c>
      <c r="DM128" s="869"/>
      <c r="DN128" s="869"/>
      <c r="DO128" s="869"/>
      <c r="DP128" s="869"/>
      <c r="DQ128" s="869">
        <v>10000</v>
      </c>
      <c r="DR128" s="869"/>
      <c r="DS128" s="869"/>
      <c r="DT128" s="869"/>
      <c r="DU128" s="869"/>
      <c r="DV128" s="870">
        <v>0.4</v>
      </c>
      <c r="DW128" s="870"/>
      <c r="DX128" s="870"/>
      <c r="DY128" s="870"/>
      <c r="DZ128" s="871"/>
    </row>
    <row r="129" spans="1:131" s="246" customFormat="1" ht="26.25" customHeight="1" x14ac:dyDescent="0.15">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505</v>
      </c>
      <c r="X129" s="855"/>
      <c r="Y129" s="855"/>
      <c r="Z129" s="856"/>
      <c r="AA129" s="857">
        <v>3428013</v>
      </c>
      <c r="AB129" s="858"/>
      <c r="AC129" s="858"/>
      <c r="AD129" s="858"/>
      <c r="AE129" s="859"/>
      <c r="AF129" s="860">
        <v>3353438</v>
      </c>
      <c r="AG129" s="858"/>
      <c r="AH129" s="858"/>
      <c r="AI129" s="858"/>
      <c r="AJ129" s="859"/>
      <c r="AK129" s="860">
        <v>3342752</v>
      </c>
      <c r="AL129" s="858"/>
      <c r="AM129" s="858"/>
      <c r="AN129" s="858"/>
      <c r="AO129" s="859"/>
      <c r="AP129" s="861"/>
      <c r="AQ129" s="862"/>
      <c r="AR129" s="862"/>
      <c r="AS129" s="862"/>
      <c r="AT129" s="863"/>
      <c r="AU129" s="284"/>
      <c r="AV129" s="284"/>
      <c r="AW129" s="284"/>
      <c r="AX129" s="827" t="s">
        <v>506</v>
      </c>
      <c r="AY129" s="828"/>
      <c r="AZ129" s="828"/>
      <c r="BA129" s="828"/>
      <c r="BB129" s="828"/>
      <c r="BC129" s="828"/>
      <c r="BD129" s="828"/>
      <c r="BE129" s="829"/>
      <c r="BF129" s="847" t="s">
        <v>412</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852" t="s">
        <v>507</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508</v>
      </c>
      <c r="X130" s="855"/>
      <c r="Y130" s="855"/>
      <c r="Z130" s="856"/>
      <c r="AA130" s="857">
        <v>525876</v>
      </c>
      <c r="AB130" s="858"/>
      <c r="AC130" s="858"/>
      <c r="AD130" s="858"/>
      <c r="AE130" s="859"/>
      <c r="AF130" s="860">
        <v>506024</v>
      </c>
      <c r="AG130" s="858"/>
      <c r="AH130" s="858"/>
      <c r="AI130" s="858"/>
      <c r="AJ130" s="859"/>
      <c r="AK130" s="860">
        <v>497940</v>
      </c>
      <c r="AL130" s="858"/>
      <c r="AM130" s="858"/>
      <c r="AN130" s="858"/>
      <c r="AO130" s="859"/>
      <c r="AP130" s="861"/>
      <c r="AQ130" s="862"/>
      <c r="AR130" s="862"/>
      <c r="AS130" s="862"/>
      <c r="AT130" s="863"/>
      <c r="AU130" s="284"/>
      <c r="AV130" s="284"/>
      <c r="AW130" s="284"/>
      <c r="AX130" s="827" t="s">
        <v>509</v>
      </c>
      <c r="AY130" s="828"/>
      <c r="AZ130" s="828"/>
      <c r="BA130" s="828"/>
      <c r="BB130" s="828"/>
      <c r="BC130" s="828"/>
      <c r="BD130" s="828"/>
      <c r="BE130" s="829"/>
      <c r="BF130" s="830">
        <v>16.7</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510</v>
      </c>
      <c r="X131" s="838"/>
      <c r="Y131" s="838"/>
      <c r="Z131" s="839"/>
      <c r="AA131" s="840">
        <v>2902137</v>
      </c>
      <c r="AB131" s="841"/>
      <c r="AC131" s="841"/>
      <c r="AD131" s="841"/>
      <c r="AE131" s="842"/>
      <c r="AF131" s="843">
        <v>2847414</v>
      </c>
      <c r="AG131" s="841"/>
      <c r="AH131" s="841"/>
      <c r="AI131" s="841"/>
      <c r="AJ131" s="842"/>
      <c r="AK131" s="843">
        <v>2844812</v>
      </c>
      <c r="AL131" s="841"/>
      <c r="AM131" s="841"/>
      <c r="AN131" s="841"/>
      <c r="AO131" s="842"/>
      <c r="AP131" s="844"/>
      <c r="AQ131" s="845"/>
      <c r="AR131" s="845"/>
      <c r="AS131" s="845"/>
      <c r="AT131" s="846"/>
      <c r="AU131" s="284"/>
      <c r="AV131" s="284"/>
      <c r="AW131" s="284"/>
      <c r="AX131" s="805" t="s">
        <v>511</v>
      </c>
      <c r="AY131" s="806"/>
      <c r="AZ131" s="806"/>
      <c r="BA131" s="806"/>
      <c r="BB131" s="806"/>
      <c r="BC131" s="806"/>
      <c r="BD131" s="806"/>
      <c r="BE131" s="807"/>
      <c r="BF131" s="808">
        <v>68.7</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814" t="s">
        <v>512</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513</v>
      </c>
      <c r="W132" s="818"/>
      <c r="X132" s="818"/>
      <c r="Y132" s="818"/>
      <c r="Z132" s="819"/>
      <c r="AA132" s="820">
        <v>15.96906004</v>
      </c>
      <c r="AB132" s="821"/>
      <c r="AC132" s="821"/>
      <c r="AD132" s="821"/>
      <c r="AE132" s="822"/>
      <c r="AF132" s="823">
        <v>17.233356300000001</v>
      </c>
      <c r="AG132" s="821"/>
      <c r="AH132" s="821"/>
      <c r="AI132" s="821"/>
      <c r="AJ132" s="822"/>
      <c r="AK132" s="823">
        <v>16.974513609999999</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514</v>
      </c>
      <c r="W133" s="797"/>
      <c r="X133" s="797"/>
      <c r="Y133" s="797"/>
      <c r="Z133" s="798"/>
      <c r="AA133" s="799">
        <v>14.4</v>
      </c>
      <c r="AB133" s="800"/>
      <c r="AC133" s="800"/>
      <c r="AD133" s="800"/>
      <c r="AE133" s="801"/>
      <c r="AF133" s="799">
        <v>15.5</v>
      </c>
      <c r="AG133" s="800"/>
      <c r="AH133" s="800"/>
      <c r="AI133" s="800"/>
      <c r="AJ133" s="801"/>
      <c r="AK133" s="799">
        <v>16.7</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UcvjGpyL6Yj2wJBYsk1sLLhGq91WZIWULSnwjbTGv7ThLZJpi8wmNI3rdrI/2pjjh0mT0T08x0cM343R7Z2knQ==" saltValue="bsNRD+7LtEc90CUNOte9v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75" zoomScaleNormal="85" zoomScaleSheetLayoutView="75" workbookViewId="0">
      <selection activeCell="DP86" sqref="DP86"/>
    </sheetView>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515</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UD5yjmoEmQKesulOZUC1G7jX9wOgqHU0GYhfuv66ERWvclciHq22+8TYBwAa4gC3HJbgRW6YB+I5lhHndNScPA==" saltValue="ETPlYwMFXog13pxbA7dOI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75" zoomScaleNormal="75"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tNukgHEcOyIZhQKs1r1DLJzyUO/yVv8bEAIM8zTEaOJPQQqOyaGMuLvdt1jfZSm7lQUEghyy652GeJpDgo2KGw==" saltValue="BArqtI7JQQnWNm34JZp6J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5" zoomScaleSheetLayoutView="75"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516</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517</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518</v>
      </c>
      <c r="AP7" s="303"/>
      <c r="AQ7" s="304" t="s">
        <v>519</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520</v>
      </c>
      <c r="AQ8" s="310" t="s">
        <v>521</v>
      </c>
      <c r="AR8" s="311" t="s">
        <v>522</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523</v>
      </c>
      <c r="AL9" s="1227"/>
      <c r="AM9" s="1227"/>
      <c r="AN9" s="1228"/>
      <c r="AO9" s="312">
        <v>773067</v>
      </c>
      <c r="AP9" s="312">
        <v>99983</v>
      </c>
      <c r="AQ9" s="313">
        <v>116834</v>
      </c>
      <c r="AR9" s="314">
        <v>-14.4</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524</v>
      </c>
      <c r="AL10" s="1227"/>
      <c r="AM10" s="1227"/>
      <c r="AN10" s="1228"/>
      <c r="AO10" s="315">
        <v>159728</v>
      </c>
      <c r="AP10" s="315">
        <v>20658</v>
      </c>
      <c r="AQ10" s="316">
        <v>12766</v>
      </c>
      <c r="AR10" s="317">
        <v>61.8</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525</v>
      </c>
      <c r="AL11" s="1227"/>
      <c r="AM11" s="1227"/>
      <c r="AN11" s="1228"/>
      <c r="AO11" s="315">
        <v>219866</v>
      </c>
      <c r="AP11" s="315">
        <v>28436</v>
      </c>
      <c r="AQ11" s="316">
        <v>19336</v>
      </c>
      <c r="AR11" s="317">
        <v>47.1</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526</v>
      </c>
      <c r="AL12" s="1227"/>
      <c r="AM12" s="1227"/>
      <c r="AN12" s="1228"/>
      <c r="AO12" s="315" t="s">
        <v>527</v>
      </c>
      <c r="AP12" s="315" t="s">
        <v>527</v>
      </c>
      <c r="AQ12" s="316">
        <v>1049</v>
      </c>
      <c r="AR12" s="317" t="s">
        <v>527</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528</v>
      </c>
      <c r="AL13" s="1227"/>
      <c r="AM13" s="1227"/>
      <c r="AN13" s="1228"/>
      <c r="AO13" s="315" t="s">
        <v>527</v>
      </c>
      <c r="AP13" s="315" t="s">
        <v>527</v>
      </c>
      <c r="AQ13" s="316" t="s">
        <v>527</v>
      </c>
      <c r="AR13" s="317" t="s">
        <v>527</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529</v>
      </c>
      <c r="AL14" s="1227"/>
      <c r="AM14" s="1227"/>
      <c r="AN14" s="1228"/>
      <c r="AO14" s="315">
        <v>52591</v>
      </c>
      <c r="AP14" s="315">
        <v>6802</v>
      </c>
      <c r="AQ14" s="316">
        <v>5063</v>
      </c>
      <c r="AR14" s="317">
        <v>34.299999999999997</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530</v>
      </c>
      <c r="AL15" s="1227"/>
      <c r="AM15" s="1227"/>
      <c r="AN15" s="1228"/>
      <c r="AO15" s="315" t="s">
        <v>527</v>
      </c>
      <c r="AP15" s="315" t="s">
        <v>527</v>
      </c>
      <c r="AQ15" s="316">
        <v>3168</v>
      </c>
      <c r="AR15" s="317" t="s">
        <v>527</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531</v>
      </c>
      <c r="AL16" s="1230"/>
      <c r="AM16" s="1230"/>
      <c r="AN16" s="1231"/>
      <c r="AO16" s="315">
        <v>-67889</v>
      </c>
      <c r="AP16" s="315">
        <v>-8780</v>
      </c>
      <c r="AQ16" s="316">
        <v>-11723</v>
      </c>
      <c r="AR16" s="317">
        <v>-25.1</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193</v>
      </c>
      <c r="AL17" s="1230"/>
      <c r="AM17" s="1230"/>
      <c r="AN17" s="1231"/>
      <c r="AO17" s="315">
        <v>1137363</v>
      </c>
      <c r="AP17" s="315">
        <v>147098</v>
      </c>
      <c r="AQ17" s="316">
        <v>146494</v>
      </c>
      <c r="AR17" s="317">
        <v>0.4</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532</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533</v>
      </c>
      <c r="AP20" s="323" t="s">
        <v>534</v>
      </c>
      <c r="AQ20" s="324" t="s">
        <v>535</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536</v>
      </c>
      <c r="AL21" s="1224"/>
      <c r="AM21" s="1224"/>
      <c r="AN21" s="1225"/>
      <c r="AO21" s="327">
        <v>11.12</v>
      </c>
      <c r="AP21" s="328">
        <v>13.76</v>
      </c>
      <c r="AQ21" s="329">
        <v>-2.64</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537</v>
      </c>
      <c r="AL22" s="1224"/>
      <c r="AM22" s="1224"/>
      <c r="AN22" s="1225"/>
      <c r="AO22" s="332">
        <v>95.8</v>
      </c>
      <c r="AP22" s="333">
        <v>94.9</v>
      </c>
      <c r="AQ22" s="334">
        <v>0.9</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538</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539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540</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518</v>
      </c>
      <c r="AP30" s="303"/>
      <c r="AQ30" s="304" t="s">
        <v>519</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520</v>
      </c>
      <c r="AQ31" s="310" t="s">
        <v>521</v>
      </c>
      <c r="AR31" s="311" t="s">
        <v>522</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541</v>
      </c>
      <c r="AL32" s="1215"/>
      <c r="AM32" s="1215"/>
      <c r="AN32" s="1216"/>
      <c r="AO32" s="342">
        <v>683390</v>
      </c>
      <c r="AP32" s="342">
        <v>88385</v>
      </c>
      <c r="AQ32" s="343">
        <v>73591</v>
      </c>
      <c r="AR32" s="344">
        <v>20.100000000000001</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542</v>
      </c>
      <c r="AL33" s="1215"/>
      <c r="AM33" s="1215"/>
      <c r="AN33" s="1216"/>
      <c r="AO33" s="342" t="s">
        <v>527</v>
      </c>
      <c r="AP33" s="342" t="s">
        <v>527</v>
      </c>
      <c r="AQ33" s="343" t="s">
        <v>527</v>
      </c>
      <c r="AR33" s="344" t="s">
        <v>527</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543</v>
      </c>
      <c r="AL34" s="1215"/>
      <c r="AM34" s="1215"/>
      <c r="AN34" s="1216"/>
      <c r="AO34" s="342" t="s">
        <v>527</v>
      </c>
      <c r="AP34" s="342" t="s">
        <v>527</v>
      </c>
      <c r="AQ34" s="343">
        <v>1</v>
      </c>
      <c r="AR34" s="344" t="s">
        <v>527</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544</v>
      </c>
      <c r="AL35" s="1215"/>
      <c r="AM35" s="1215"/>
      <c r="AN35" s="1216"/>
      <c r="AO35" s="342">
        <v>284303</v>
      </c>
      <c r="AP35" s="342">
        <v>36770</v>
      </c>
      <c r="AQ35" s="343">
        <v>19214</v>
      </c>
      <c r="AR35" s="344">
        <v>91.4</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545</v>
      </c>
      <c r="AL36" s="1215"/>
      <c r="AM36" s="1215"/>
      <c r="AN36" s="1216"/>
      <c r="AO36" s="342">
        <v>4697</v>
      </c>
      <c r="AP36" s="342">
        <v>607</v>
      </c>
      <c r="AQ36" s="343">
        <v>5293</v>
      </c>
      <c r="AR36" s="344">
        <v>-88.5</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546</v>
      </c>
      <c r="AL37" s="1215"/>
      <c r="AM37" s="1215"/>
      <c r="AN37" s="1216"/>
      <c r="AO37" s="342">
        <v>44152</v>
      </c>
      <c r="AP37" s="342">
        <v>5710</v>
      </c>
      <c r="AQ37" s="343">
        <v>1256</v>
      </c>
      <c r="AR37" s="344">
        <v>354.6</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547</v>
      </c>
      <c r="AL38" s="1218"/>
      <c r="AM38" s="1218"/>
      <c r="AN38" s="1219"/>
      <c r="AO38" s="345">
        <v>4</v>
      </c>
      <c r="AP38" s="345">
        <v>1</v>
      </c>
      <c r="AQ38" s="346">
        <v>9</v>
      </c>
      <c r="AR38" s="334">
        <v>-88.9</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548</v>
      </c>
      <c r="AL39" s="1218"/>
      <c r="AM39" s="1218"/>
      <c r="AN39" s="1219"/>
      <c r="AO39" s="342">
        <v>-35713</v>
      </c>
      <c r="AP39" s="342">
        <v>-4619</v>
      </c>
      <c r="AQ39" s="343">
        <v>-3572</v>
      </c>
      <c r="AR39" s="344">
        <v>29.3</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549</v>
      </c>
      <c r="AL40" s="1215"/>
      <c r="AM40" s="1215"/>
      <c r="AN40" s="1216"/>
      <c r="AO40" s="342">
        <v>-497940</v>
      </c>
      <c r="AP40" s="342">
        <v>-64400</v>
      </c>
      <c r="AQ40" s="343">
        <v>-65248</v>
      </c>
      <c r="AR40" s="344">
        <v>-1.3</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307</v>
      </c>
      <c r="AL41" s="1221"/>
      <c r="AM41" s="1221"/>
      <c r="AN41" s="1222"/>
      <c r="AO41" s="342">
        <v>482893</v>
      </c>
      <c r="AP41" s="342">
        <v>62454</v>
      </c>
      <c r="AQ41" s="343">
        <v>30545</v>
      </c>
      <c r="AR41" s="344">
        <v>104.5</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550</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551</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552</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518</v>
      </c>
      <c r="AN49" s="1209" t="s">
        <v>553</v>
      </c>
      <c r="AO49" s="1210"/>
      <c r="AP49" s="1210"/>
      <c r="AQ49" s="1210"/>
      <c r="AR49" s="1211"/>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554</v>
      </c>
      <c r="AO50" s="359" t="s">
        <v>555</v>
      </c>
      <c r="AP50" s="360" t="s">
        <v>556</v>
      </c>
      <c r="AQ50" s="361" t="s">
        <v>557</v>
      </c>
      <c r="AR50" s="362" t="s">
        <v>558</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559</v>
      </c>
      <c r="AL51" s="355"/>
      <c r="AM51" s="363">
        <v>1186035</v>
      </c>
      <c r="AN51" s="364">
        <v>140094</v>
      </c>
      <c r="AO51" s="365">
        <v>34.200000000000003</v>
      </c>
      <c r="AP51" s="366">
        <v>119685</v>
      </c>
      <c r="AQ51" s="367">
        <v>0</v>
      </c>
      <c r="AR51" s="368">
        <v>34.200000000000003</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560</v>
      </c>
      <c r="AM52" s="371">
        <v>547274</v>
      </c>
      <c r="AN52" s="372">
        <v>64644</v>
      </c>
      <c r="AO52" s="373">
        <v>132.69999999999999</v>
      </c>
      <c r="AP52" s="374">
        <v>68464</v>
      </c>
      <c r="AQ52" s="375">
        <v>18.399999999999999</v>
      </c>
      <c r="AR52" s="376">
        <v>114.3</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561</v>
      </c>
      <c r="AL53" s="355"/>
      <c r="AM53" s="363">
        <v>391112</v>
      </c>
      <c r="AN53" s="364">
        <v>47494</v>
      </c>
      <c r="AO53" s="365">
        <v>-66.099999999999994</v>
      </c>
      <c r="AP53" s="366">
        <v>109920</v>
      </c>
      <c r="AQ53" s="367">
        <v>-8.1999999999999993</v>
      </c>
      <c r="AR53" s="368">
        <v>-57.9</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560</v>
      </c>
      <c r="AM54" s="371">
        <v>166617</v>
      </c>
      <c r="AN54" s="372">
        <v>20233</v>
      </c>
      <c r="AO54" s="373">
        <v>-68.7</v>
      </c>
      <c r="AP54" s="374">
        <v>62739</v>
      </c>
      <c r="AQ54" s="375">
        <v>-8.4</v>
      </c>
      <c r="AR54" s="376">
        <v>-60.3</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562</v>
      </c>
      <c r="AL55" s="355"/>
      <c r="AM55" s="363">
        <v>313652</v>
      </c>
      <c r="AN55" s="364">
        <v>38799</v>
      </c>
      <c r="AO55" s="365">
        <v>-18.3</v>
      </c>
      <c r="AP55" s="366">
        <v>119882</v>
      </c>
      <c r="AQ55" s="367">
        <v>9.1</v>
      </c>
      <c r="AR55" s="368">
        <v>-27.4</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560</v>
      </c>
      <c r="AM56" s="371">
        <v>214040</v>
      </c>
      <c r="AN56" s="372">
        <v>26477</v>
      </c>
      <c r="AO56" s="373">
        <v>30.9</v>
      </c>
      <c r="AP56" s="374">
        <v>66481</v>
      </c>
      <c r="AQ56" s="375">
        <v>6</v>
      </c>
      <c r="AR56" s="376">
        <v>24.9</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563</v>
      </c>
      <c r="AL57" s="355"/>
      <c r="AM57" s="363">
        <v>587076</v>
      </c>
      <c r="AN57" s="364">
        <v>74360</v>
      </c>
      <c r="AO57" s="365">
        <v>91.7</v>
      </c>
      <c r="AP57" s="366">
        <v>116162</v>
      </c>
      <c r="AQ57" s="367">
        <v>-3.1</v>
      </c>
      <c r="AR57" s="368">
        <v>94.8</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560</v>
      </c>
      <c r="AM58" s="371">
        <v>248828</v>
      </c>
      <c r="AN58" s="372">
        <v>31517</v>
      </c>
      <c r="AO58" s="373">
        <v>19</v>
      </c>
      <c r="AP58" s="374">
        <v>61562</v>
      </c>
      <c r="AQ58" s="375">
        <v>-7.4</v>
      </c>
      <c r="AR58" s="376">
        <v>26.4</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564</v>
      </c>
      <c r="AL59" s="355"/>
      <c r="AM59" s="363">
        <v>464633</v>
      </c>
      <c r="AN59" s="364">
        <v>60092</v>
      </c>
      <c r="AO59" s="365">
        <v>-19.2</v>
      </c>
      <c r="AP59" s="366">
        <v>121449</v>
      </c>
      <c r="AQ59" s="367">
        <v>4.5999999999999996</v>
      </c>
      <c r="AR59" s="368">
        <v>-23.8</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560</v>
      </c>
      <c r="AM60" s="371">
        <v>175560</v>
      </c>
      <c r="AN60" s="372">
        <v>22706</v>
      </c>
      <c r="AO60" s="373">
        <v>-28</v>
      </c>
      <c r="AP60" s="374">
        <v>62922</v>
      </c>
      <c r="AQ60" s="375">
        <v>2.2000000000000002</v>
      </c>
      <c r="AR60" s="376">
        <v>-30.2</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565</v>
      </c>
      <c r="AL61" s="377"/>
      <c r="AM61" s="378">
        <v>588502</v>
      </c>
      <c r="AN61" s="379">
        <v>72168</v>
      </c>
      <c r="AO61" s="380">
        <v>4.5</v>
      </c>
      <c r="AP61" s="381">
        <v>117420</v>
      </c>
      <c r="AQ61" s="382">
        <v>0.5</v>
      </c>
      <c r="AR61" s="368">
        <v>4</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560</v>
      </c>
      <c r="AM62" s="371">
        <v>270464</v>
      </c>
      <c r="AN62" s="372">
        <v>33115</v>
      </c>
      <c r="AO62" s="373">
        <v>17.2</v>
      </c>
      <c r="AP62" s="374">
        <v>64434</v>
      </c>
      <c r="AQ62" s="375">
        <v>2.2000000000000002</v>
      </c>
      <c r="AR62" s="376">
        <v>15</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BisIzqgZEKvIqGw1loJ/rlAiRWOcKEnmiusukQ9FsBp+pwaH3l6Ser5l9zDxFCuVAngYLieSmB5g1IIr9CADEA==" saltValue="rhbH3ws7I2rw157xxPo4U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75" zoomScaleNormal="75" zoomScaleSheetLayoutView="55" workbookViewId="0">
      <selection activeCell="AF99" sqref="AF99"/>
    </sheetView>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567</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3x+2Pm5HsOOTBKSswar7Dt3ng0J7xCPgSlpwzfAecAs7wnG16zRAPrI90BcVt2BizgaUcBPNvyDLNp1SSnN89w==" saltValue="PDpnRMxY5w6XfZSH9seYO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75" zoomScaleNormal="75"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515</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C4aGvBDUsyNGY2hAOFrpSx8jYrGHRndtlTVKIi7TrF4WwminjFf7uof33l/hmssjd9bsdEWEmwrvpx46+glpfQ==" saltValue="3ljaNDv6vUWSdRfna6g48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5" zoomScaleNormal="75" zoomScaleSheetLayoutView="100" workbookViewId="0">
      <selection activeCell="L50" sqref="L5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568</v>
      </c>
      <c r="G46" s="8" t="s">
        <v>569</v>
      </c>
      <c r="H46" s="8" t="s">
        <v>570</v>
      </c>
      <c r="I46" s="8" t="s">
        <v>571</v>
      </c>
      <c r="J46" s="9" t="s">
        <v>572</v>
      </c>
    </row>
    <row r="47" spans="2:10" ht="57.75" customHeight="1" x14ac:dyDescent="0.15">
      <c r="B47" s="10"/>
      <c r="C47" s="1232" t="s">
        <v>3</v>
      </c>
      <c r="D47" s="1232"/>
      <c r="E47" s="1233"/>
      <c r="F47" s="11">
        <v>61.23</v>
      </c>
      <c r="G47" s="12">
        <v>65.900000000000006</v>
      </c>
      <c r="H47" s="12">
        <v>72.069999999999993</v>
      </c>
      <c r="I47" s="12">
        <v>72.290000000000006</v>
      </c>
      <c r="J47" s="13">
        <v>75.17</v>
      </c>
    </row>
    <row r="48" spans="2:10" ht="57.75" customHeight="1" x14ac:dyDescent="0.15">
      <c r="B48" s="14"/>
      <c r="C48" s="1234" t="s">
        <v>4</v>
      </c>
      <c r="D48" s="1234"/>
      <c r="E48" s="1235"/>
      <c r="F48" s="15">
        <v>10.76</v>
      </c>
      <c r="G48" s="16">
        <v>9.06</v>
      </c>
      <c r="H48" s="16">
        <v>5.43</v>
      </c>
      <c r="I48" s="16">
        <v>2.2599999999999998</v>
      </c>
      <c r="J48" s="17">
        <v>2.77</v>
      </c>
    </row>
    <row r="49" spans="2:10" ht="57.75" customHeight="1" thickBot="1" x14ac:dyDescent="0.2">
      <c r="B49" s="18"/>
      <c r="C49" s="1236" t="s">
        <v>5</v>
      </c>
      <c r="D49" s="1236"/>
      <c r="E49" s="1237"/>
      <c r="F49" s="19">
        <v>1.1000000000000001</v>
      </c>
      <c r="G49" s="20" t="s">
        <v>573</v>
      </c>
      <c r="H49" s="20" t="s">
        <v>574</v>
      </c>
      <c r="I49" s="20" t="s">
        <v>575</v>
      </c>
      <c r="J49" s="21">
        <v>3.05</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AMJOPlsSIJKmWP50uBLPzhsSxjMmHFGeAi6RhneWOtlA32pl90AnMqccCEL1cBoFRaeSBMwHcewXvP7O3llHmA==" saltValue="SxtUmzz5vfxrs0uD4eLnj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568</v>
      </c>
      <c r="G33" s="29" t="s">
        <v>569</v>
      </c>
      <c r="H33" s="29" t="s">
        <v>570</v>
      </c>
      <c r="I33" s="29" t="s">
        <v>571</v>
      </c>
      <c r="J33" s="30" t="s">
        <v>572</v>
      </c>
      <c r="K33" s="22"/>
      <c r="L33" s="22"/>
      <c r="M33" s="22"/>
      <c r="N33" s="22"/>
      <c r="O33" s="22"/>
      <c r="P33" s="22"/>
    </row>
    <row r="34" spans="1:16" ht="39" customHeight="1" x14ac:dyDescent="0.15">
      <c r="A34" s="22"/>
      <c r="B34" s="31"/>
      <c r="C34" s="1244" t="s">
        <v>576</v>
      </c>
      <c r="D34" s="1244"/>
      <c r="E34" s="1245"/>
      <c r="F34" s="32">
        <v>10.76</v>
      </c>
      <c r="G34" s="33">
        <v>9.0500000000000007</v>
      </c>
      <c r="H34" s="33">
        <v>5.42</v>
      </c>
      <c r="I34" s="33">
        <v>2.2599999999999998</v>
      </c>
      <c r="J34" s="34">
        <v>2.76</v>
      </c>
      <c r="K34" s="22"/>
      <c r="L34" s="22"/>
      <c r="M34" s="22"/>
      <c r="N34" s="22"/>
      <c r="O34" s="22"/>
      <c r="P34" s="22"/>
    </row>
    <row r="35" spans="1:16" ht="39" customHeight="1" x14ac:dyDescent="0.15">
      <c r="A35" s="22"/>
      <c r="B35" s="35"/>
      <c r="C35" s="1238" t="s">
        <v>577</v>
      </c>
      <c r="D35" s="1239"/>
      <c r="E35" s="1240"/>
      <c r="F35" s="36">
        <v>0.86</v>
      </c>
      <c r="G35" s="37">
        <v>0.94</v>
      </c>
      <c r="H35" s="37">
        <v>1.0900000000000001</v>
      </c>
      <c r="I35" s="37">
        <v>1.72</v>
      </c>
      <c r="J35" s="38">
        <v>1.25</v>
      </c>
      <c r="K35" s="22"/>
      <c r="L35" s="22"/>
      <c r="M35" s="22"/>
      <c r="N35" s="22"/>
      <c r="O35" s="22"/>
      <c r="P35" s="22"/>
    </row>
    <row r="36" spans="1:16" ht="39" customHeight="1" x14ac:dyDescent="0.15">
      <c r="A36" s="22"/>
      <c r="B36" s="35"/>
      <c r="C36" s="1238" t="s">
        <v>578</v>
      </c>
      <c r="D36" s="1239"/>
      <c r="E36" s="1240"/>
      <c r="F36" s="36">
        <v>1.4</v>
      </c>
      <c r="G36" s="37">
        <v>0.56999999999999995</v>
      </c>
      <c r="H36" s="37">
        <v>0.97</v>
      </c>
      <c r="I36" s="37">
        <v>1.29</v>
      </c>
      <c r="J36" s="38">
        <v>1.05</v>
      </c>
      <c r="K36" s="22"/>
      <c r="L36" s="22"/>
      <c r="M36" s="22"/>
      <c r="N36" s="22"/>
      <c r="O36" s="22"/>
      <c r="P36" s="22"/>
    </row>
    <row r="37" spans="1:16" ht="39" customHeight="1" x14ac:dyDescent="0.15">
      <c r="A37" s="22"/>
      <c r="B37" s="35"/>
      <c r="C37" s="1238" t="s">
        <v>579</v>
      </c>
      <c r="D37" s="1239"/>
      <c r="E37" s="1240"/>
      <c r="F37" s="36">
        <v>1.34</v>
      </c>
      <c r="G37" s="37">
        <v>1.89</v>
      </c>
      <c r="H37" s="37">
        <v>0.49</v>
      </c>
      <c r="I37" s="37">
        <v>1.34</v>
      </c>
      <c r="J37" s="38">
        <v>0.21</v>
      </c>
      <c r="K37" s="22"/>
      <c r="L37" s="22"/>
      <c r="M37" s="22"/>
      <c r="N37" s="22"/>
      <c r="O37" s="22"/>
      <c r="P37" s="22"/>
    </row>
    <row r="38" spans="1:16" ht="39" customHeight="1" x14ac:dyDescent="0.15">
      <c r="A38" s="22"/>
      <c r="B38" s="35"/>
      <c r="C38" s="1238" t="s">
        <v>580</v>
      </c>
      <c r="D38" s="1239"/>
      <c r="E38" s="1240"/>
      <c r="F38" s="36">
        <v>0</v>
      </c>
      <c r="G38" s="37">
        <v>0</v>
      </c>
      <c r="H38" s="37" t="s">
        <v>581</v>
      </c>
      <c r="I38" s="37">
        <v>0</v>
      </c>
      <c r="J38" s="38">
        <v>0.01</v>
      </c>
      <c r="K38" s="22"/>
      <c r="L38" s="22"/>
      <c r="M38" s="22"/>
      <c r="N38" s="22"/>
      <c r="O38" s="22"/>
      <c r="P38" s="22"/>
    </row>
    <row r="39" spans="1:16" ht="39" customHeight="1" x14ac:dyDescent="0.15">
      <c r="A39" s="22"/>
      <c r="B39" s="35"/>
      <c r="C39" s="1238" t="s">
        <v>582</v>
      </c>
      <c r="D39" s="1239"/>
      <c r="E39" s="1240"/>
      <c r="F39" s="36">
        <v>0</v>
      </c>
      <c r="G39" s="37">
        <v>0</v>
      </c>
      <c r="H39" s="37">
        <v>0</v>
      </c>
      <c r="I39" s="37">
        <v>0.01</v>
      </c>
      <c r="J39" s="38">
        <v>0.01</v>
      </c>
      <c r="K39" s="22"/>
      <c r="L39" s="22"/>
      <c r="M39" s="22"/>
      <c r="N39" s="22"/>
      <c r="O39" s="22"/>
      <c r="P39" s="22"/>
    </row>
    <row r="40" spans="1:16" ht="39" customHeight="1" x14ac:dyDescent="0.15">
      <c r="A40" s="22"/>
      <c r="B40" s="35"/>
      <c r="C40" s="1238" t="s">
        <v>583</v>
      </c>
      <c r="D40" s="1239"/>
      <c r="E40" s="1240"/>
      <c r="F40" s="36">
        <v>0</v>
      </c>
      <c r="G40" s="37">
        <v>0</v>
      </c>
      <c r="H40" s="37">
        <v>0</v>
      </c>
      <c r="I40" s="37">
        <v>0</v>
      </c>
      <c r="J40" s="38">
        <v>0</v>
      </c>
      <c r="K40" s="22"/>
      <c r="L40" s="22"/>
      <c r="M40" s="22"/>
      <c r="N40" s="22"/>
      <c r="O40" s="22"/>
      <c r="P40" s="22"/>
    </row>
    <row r="41" spans="1:16" ht="39" customHeight="1" x14ac:dyDescent="0.15">
      <c r="A41" s="22"/>
      <c r="B41" s="35"/>
      <c r="C41" s="1238" t="s">
        <v>584</v>
      </c>
      <c r="D41" s="1239"/>
      <c r="E41" s="1240"/>
      <c r="F41" s="36">
        <v>0</v>
      </c>
      <c r="G41" s="37">
        <v>0</v>
      </c>
      <c r="H41" s="37">
        <v>0</v>
      </c>
      <c r="I41" s="37">
        <v>0</v>
      </c>
      <c r="J41" s="38">
        <v>0</v>
      </c>
      <c r="K41" s="22"/>
      <c r="L41" s="22"/>
      <c r="M41" s="22"/>
      <c r="N41" s="22"/>
      <c r="O41" s="22"/>
      <c r="P41" s="22"/>
    </row>
    <row r="42" spans="1:16" ht="39" customHeight="1" x14ac:dyDescent="0.15">
      <c r="A42" s="22"/>
      <c r="B42" s="39"/>
      <c r="C42" s="1238" t="s">
        <v>585</v>
      </c>
      <c r="D42" s="1239"/>
      <c r="E42" s="1240"/>
      <c r="F42" s="36" t="s">
        <v>527</v>
      </c>
      <c r="G42" s="37" t="s">
        <v>527</v>
      </c>
      <c r="H42" s="37" t="s">
        <v>527</v>
      </c>
      <c r="I42" s="37" t="s">
        <v>527</v>
      </c>
      <c r="J42" s="38" t="s">
        <v>527</v>
      </c>
      <c r="K42" s="22"/>
      <c r="L42" s="22"/>
      <c r="M42" s="22"/>
      <c r="N42" s="22"/>
      <c r="O42" s="22"/>
      <c r="P42" s="22"/>
    </row>
    <row r="43" spans="1:16" ht="39" customHeight="1" thickBot="1" x14ac:dyDescent="0.2">
      <c r="A43" s="22"/>
      <c r="B43" s="40"/>
      <c r="C43" s="1241" t="s">
        <v>586</v>
      </c>
      <c r="D43" s="1242"/>
      <c r="E43" s="1243"/>
      <c r="F43" s="41">
        <v>0</v>
      </c>
      <c r="G43" s="42">
        <v>0</v>
      </c>
      <c r="H43" s="42">
        <v>0</v>
      </c>
      <c r="I43" s="42">
        <v>0</v>
      </c>
      <c r="J43" s="43">
        <v>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3/5Gw3PvHslwSaCSJ67sEfMof7OldciXs2CCHeR6WbgoRyx4nS2y+2J3ggYmAGxxwRk/V92ptooIvhLuTMbv0A==" saltValue="c87PN7kBMYHJGKFJ/Y7I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5" zoomScaleNormal="75" zoomScaleSheetLayoutView="55" workbookViewId="0">
      <selection activeCell="K57" sqref="K57:O5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x14ac:dyDescent="0.15">
      <c r="A45" s="48"/>
      <c r="B45" s="1264" t="s">
        <v>10</v>
      </c>
      <c r="C45" s="1265"/>
      <c r="D45" s="58"/>
      <c r="E45" s="1270" t="s">
        <v>11</v>
      </c>
      <c r="F45" s="1270"/>
      <c r="G45" s="1270"/>
      <c r="H45" s="1270"/>
      <c r="I45" s="1270"/>
      <c r="J45" s="1271"/>
      <c r="K45" s="59">
        <v>767</v>
      </c>
      <c r="L45" s="60">
        <v>727</v>
      </c>
      <c r="M45" s="60">
        <v>709</v>
      </c>
      <c r="N45" s="60">
        <v>691</v>
      </c>
      <c r="O45" s="61">
        <v>683</v>
      </c>
      <c r="P45" s="48"/>
      <c r="Q45" s="48"/>
      <c r="R45" s="48"/>
      <c r="S45" s="48"/>
      <c r="T45" s="48"/>
      <c r="U45" s="48"/>
    </row>
    <row r="46" spans="1:21" ht="30.75" customHeight="1" x14ac:dyDescent="0.15">
      <c r="A46" s="48"/>
      <c r="B46" s="1266"/>
      <c r="C46" s="1267"/>
      <c r="D46" s="62"/>
      <c r="E46" s="1248" t="s">
        <v>12</v>
      </c>
      <c r="F46" s="1248"/>
      <c r="G46" s="1248"/>
      <c r="H46" s="1248"/>
      <c r="I46" s="1248"/>
      <c r="J46" s="1249"/>
      <c r="K46" s="63" t="s">
        <v>527</v>
      </c>
      <c r="L46" s="64" t="s">
        <v>527</v>
      </c>
      <c r="M46" s="64" t="s">
        <v>527</v>
      </c>
      <c r="N46" s="64" t="s">
        <v>527</v>
      </c>
      <c r="O46" s="65" t="s">
        <v>527</v>
      </c>
      <c r="P46" s="48"/>
      <c r="Q46" s="48"/>
      <c r="R46" s="48"/>
      <c r="S46" s="48"/>
      <c r="T46" s="48"/>
      <c r="U46" s="48"/>
    </row>
    <row r="47" spans="1:21" ht="30.75" customHeight="1" x14ac:dyDescent="0.15">
      <c r="A47" s="48"/>
      <c r="B47" s="1266"/>
      <c r="C47" s="1267"/>
      <c r="D47" s="62"/>
      <c r="E47" s="1248" t="s">
        <v>13</v>
      </c>
      <c r="F47" s="1248"/>
      <c r="G47" s="1248"/>
      <c r="H47" s="1248"/>
      <c r="I47" s="1248"/>
      <c r="J47" s="1249"/>
      <c r="K47" s="63" t="s">
        <v>527</v>
      </c>
      <c r="L47" s="64" t="s">
        <v>527</v>
      </c>
      <c r="M47" s="64" t="s">
        <v>527</v>
      </c>
      <c r="N47" s="64" t="s">
        <v>527</v>
      </c>
      <c r="O47" s="65" t="s">
        <v>527</v>
      </c>
      <c r="P47" s="48"/>
      <c r="Q47" s="48"/>
      <c r="R47" s="48"/>
      <c r="S47" s="48"/>
      <c r="T47" s="48"/>
      <c r="U47" s="48"/>
    </row>
    <row r="48" spans="1:21" ht="30.75" customHeight="1" x14ac:dyDescent="0.15">
      <c r="A48" s="48"/>
      <c r="B48" s="1266"/>
      <c r="C48" s="1267"/>
      <c r="D48" s="62"/>
      <c r="E48" s="1248" t="s">
        <v>14</v>
      </c>
      <c r="F48" s="1248"/>
      <c r="G48" s="1248"/>
      <c r="H48" s="1248"/>
      <c r="I48" s="1248"/>
      <c r="J48" s="1249"/>
      <c r="K48" s="63">
        <v>241</v>
      </c>
      <c r="L48" s="64">
        <v>233</v>
      </c>
      <c r="M48" s="64">
        <v>265</v>
      </c>
      <c r="N48" s="64">
        <v>288</v>
      </c>
      <c r="O48" s="65">
        <v>284</v>
      </c>
      <c r="P48" s="48"/>
      <c r="Q48" s="48"/>
      <c r="R48" s="48"/>
      <c r="S48" s="48"/>
      <c r="T48" s="48"/>
      <c r="U48" s="48"/>
    </row>
    <row r="49" spans="1:21" ht="30.75" customHeight="1" x14ac:dyDescent="0.15">
      <c r="A49" s="48"/>
      <c r="B49" s="1266"/>
      <c r="C49" s="1267"/>
      <c r="D49" s="62"/>
      <c r="E49" s="1248" t="s">
        <v>15</v>
      </c>
      <c r="F49" s="1248"/>
      <c r="G49" s="1248"/>
      <c r="H49" s="1248"/>
      <c r="I49" s="1248"/>
      <c r="J49" s="1249"/>
      <c r="K49" s="63">
        <v>3</v>
      </c>
      <c r="L49" s="64">
        <v>4</v>
      </c>
      <c r="M49" s="64">
        <v>3</v>
      </c>
      <c r="N49" s="64">
        <v>6</v>
      </c>
      <c r="O49" s="65">
        <v>5</v>
      </c>
      <c r="P49" s="48"/>
      <c r="Q49" s="48"/>
      <c r="R49" s="48"/>
      <c r="S49" s="48"/>
      <c r="T49" s="48"/>
      <c r="U49" s="48"/>
    </row>
    <row r="50" spans="1:21" ht="30.75" customHeight="1" x14ac:dyDescent="0.15">
      <c r="A50" s="48"/>
      <c r="B50" s="1266"/>
      <c r="C50" s="1267"/>
      <c r="D50" s="62"/>
      <c r="E50" s="1248" t="s">
        <v>16</v>
      </c>
      <c r="F50" s="1248"/>
      <c r="G50" s="1248"/>
      <c r="H50" s="1248"/>
      <c r="I50" s="1248"/>
      <c r="J50" s="1249"/>
      <c r="K50" s="63">
        <v>30</v>
      </c>
      <c r="L50" s="64">
        <v>30</v>
      </c>
      <c r="M50" s="64">
        <v>46</v>
      </c>
      <c r="N50" s="64">
        <v>45</v>
      </c>
      <c r="O50" s="65">
        <v>44</v>
      </c>
      <c r="P50" s="48"/>
      <c r="Q50" s="48"/>
      <c r="R50" s="48"/>
      <c r="S50" s="48"/>
      <c r="T50" s="48"/>
      <c r="U50" s="48"/>
    </row>
    <row r="51" spans="1:21" ht="30.75" customHeight="1" x14ac:dyDescent="0.15">
      <c r="A51" s="48"/>
      <c r="B51" s="1268"/>
      <c r="C51" s="1269"/>
      <c r="D51" s="66"/>
      <c r="E51" s="1248" t="s">
        <v>17</v>
      </c>
      <c r="F51" s="1248"/>
      <c r="G51" s="1248"/>
      <c r="H51" s="1248"/>
      <c r="I51" s="1248"/>
      <c r="J51" s="1249"/>
      <c r="K51" s="63">
        <v>0</v>
      </c>
      <c r="L51" s="64">
        <v>0</v>
      </c>
      <c r="M51" s="64">
        <v>0</v>
      </c>
      <c r="N51" s="64">
        <v>0</v>
      </c>
      <c r="O51" s="65">
        <v>0</v>
      </c>
      <c r="P51" s="48"/>
      <c r="Q51" s="48"/>
      <c r="R51" s="48"/>
      <c r="S51" s="48"/>
      <c r="T51" s="48"/>
      <c r="U51" s="48"/>
    </row>
    <row r="52" spans="1:21" ht="30.75" customHeight="1" x14ac:dyDescent="0.15">
      <c r="A52" s="48"/>
      <c r="B52" s="1246" t="s">
        <v>18</v>
      </c>
      <c r="C52" s="1247"/>
      <c r="D52" s="66"/>
      <c r="E52" s="1248" t="s">
        <v>19</v>
      </c>
      <c r="F52" s="1248"/>
      <c r="G52" s="1248"/>
      <c r="H52" s="1248"/>
      <c r="I52" s="1248"/>
      <c r="J52" s="1249"/>
      <c r="K52" s="63">
        <v>641</v>
      </c>
      <c r="L52" s="64">
        <v>597</v>
      </c>
      <c r="M52" s="64">
        <v>559</v>
      </c>
      <c r="N52" s="64">
        <v>538</v>
      </c>
      <c r="O52" s="65">
        <v>534</v>
      </c>
      <c r="P52" s="48"/>
      <c r="Q52" s="48"/>
      <c r="R52" s="48"/>
      <c r="S52" s="48"/>
      <c r="T52" s="48"/>
      <c r="U52" s="48"/>
    </row>
    <row r="53" spans="1:21" ht="30.75" customHeight="1" thickBot="1" x14ac:dyDescent="0.2">
      <c r="A53" s="48"/>
      <c r="B53" s="1250" t="s">
        <v>20</v>
      </c>
      <c r="C53" s="1251"/>
      <c r="D53" s="67"/>
      <c r="E53" s="1252" t="s">
        <v>21</v>
      </c>
      <c r="F53" s="1252"/>
      <c r="G53" s="1252"/>
      <c r="H53" s="1252"/>
      <c r="I53" s="1252"/>
      <c r="J53" s="1253"/>
      <c r="K53" s="68">
        <v>400</v>
      </c>
      <c r="L53" s="69">
        <v>397</v>
      </c>
      <c r="M53" s="69">
        <v>464</v>
      </c>
      <c r="N53" s="69">
        <v>492</v>
      </c>
      <c r="O53" s="70">
        <v>482</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587</v>
      </c>
      <c r="L56" s="80" t="s">
        <v>588</v>
      </c>
      <c r="M56" s="80" t="s">
        <v>589</v>
      </c>
      <c r="N56" s="80" t="s">
        <v>590</v>
      </c>
      <c r="O56" s="81" t="s">
        <v>591</v>
      </c>
      <c r="P56" s="48"/>
      <c r="Q56" s="48"/>
      <c r="R56" s="48"/>
      <c r="S56" s="48"/>
      <c r="T56" s="48"/>
      <c r="U56" s="48"/>
    </row>
    <row r="57" spans="1:21" ht="31.5" customHeight="1" x14ac:dyDescent="0.15">
      <c r="B57" s="1254" t="s">
        <v>24</v>
      </c>
      <c r="C57" s="1255"/>
      <c r="D57" s="1258" t="s">
        <v>25</v>
      </c>
      <c r="E57" s="1259"/>
      <c r="F57" s="1259"/>
      <c r="G57" s="1259"/>
      <c r="H57" s="1259"/>
      <c r="I57" s="1259"/>
      <c r="J57" s="1260"/>
      <c r="K57" s="82" t="s">
        <v>527</v>
      </c>
      <c r="L57" s="83" t="s">
        <v>527</v>
      </c>
      <c r="M57" s="83" t="s">
        <v>527</v>
      </c>
      <c r="N57" s="83" t="s">
        <v>527</v>
      </c>
      <c r="O57" s="84" t="s">
        <v>527</v>
      </c>
    </row>
    <row r="58" spans="1:21" ht="31.5" customHeight="1" thickBot="1" x14ac:dyDescent="0.2">
      <c r="B58" s="1256"/>
      <c r="C58" s="1257"/>
      <c r="D58" s="1261" t="s">
        <v>26</v>
      </c>
      <c r="E58" s="1262"/>
      <c r="F58" s="1262"/>
      <c r="G58" s="1262"/>
      <c r="H58" s="1262"/>
      <c r="I58" s="1262"/>
      <c r="J58" s="1263"/>
      <c r="K58" s="85" t="s">
        <v>527</v>
      </c>
      <c r="L58" s="86" t="s">
        <v>527</v>
      </c>
      <c r="M58" s="86" t="s">
        <v>527</v>
      </c>
      <c r="N58" s="86" t="s">
        <v>527</v>
      </c>
      <c r="O58" s="87" t="s">
        <v>527</v>
      </c>
    </row>
    <row r="59" spans="1:21" ht="24" customHeight="1" x14ac:dyDescent="0.15">
      <c r="B59" s="88"/>
      <c r="C59" s="88"/>
      <c r="D59" s="89" t="s">
        <v>27</v>
      </c>
      <c r="E59" s="90"/>
      <c r="F59" s="90"/>
      <c r="G59" s="90"/>
      <c r="H59" s="90"/>
      <c r="I59" s="90"/>
      <c r="J59" s="90"/>
      <c r="K59" s="90"/>
      <c r="L59" s="90"/>
      <c r="M59" s="90"/>
      <c r="N59" s="90"/>
      <c r="O59" s="90"/>
    </row>
    <row r="60" spans="1:21" ht="24" customHeight="1" x14ac:dyDescent="0.15">
      <c r="B60" s="91"/>
      <c r="C60" s="91"/>
      <c r="D60" s="89" t="s">
        <v>28</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ckUoOD+eGpC3VlzRjbTX0IF3zitEhLBpCuOnE3DvmSyjWGJbYcQ8V6TfAcoP5QCqydfUZRwkaK1Huh+pz2Lfw==" saltValue="x5X+5NqXqhpFjN19lDJ8C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5" zoomScaleNormal="75"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8</v>
      </c>
    </row>
    <row r="40" spans="2:13" ht="27.75" customHeight="1" thickBot="1" x14ac:dyDescent="0.2">
      <c r="B40" s="94" t="s">
        <v>9</v>
      </c>
      <c r="C40" s="95"/>
      <c r="D40" s="95"/>
      <c r="E40" s="96"/>
      <c r="F40" s="96"/>
      <c r="G40" s="96"/>
      <c r="H40" s="97" t="s">
        <v>2</v>
      </c>
      <c r="I40" s="98" t="s">
        <v>568</v>
      </c>
      <c r="J40" s="99" t="s">
        <v>569</v>
      </c>
      <c r="K40" s="99" t="s">
        <v>570</v>
      </c>
      <c r="L40" s="99" t="s">
        <v>571</v>
      </c>
      <c r="M40" s="100" t="s">
        <v>572</v>
      </c>
    </row>
    <row r="41" spans="2:13" ht="27.75" customHeight="1" x14ac:dyDescent="0.15">
      <c r="B41" s="1284" t="s">
        <v>29</v>
      </c>
      <c r="C41" s="1285"/>
      <c r="D41" s="101"/>
      <c r="E41" s="1286" t="s">
        <v>30</v>
      </c>
      <c r="F41" s="1286"/>
      <c r="G41" s="1286"/>
      <c r="H41" s="1287"/>
      <c r="I41" s="102">
        <v>6487</v>
      </c>
      <c r="J41" s="103">
        <v>6289</v>
      </c>
      <c r="K41" s="103">
        <v>5957</v>
      </c>
      <c r="L41" s="103">
        <v>5810</v>
      </c>
      <c r="M41" s="104">
        <v>5559</v>
      </c>
    </row>
    <row r="42" spans="2:13" ht="27.75" customHeight="1" x14ac:dyDescent="0.15">
      <c r="B42" s="1274"/>
      <c r="C42" s="1275"/>
      <c r="D42" s="105"/>
      <c r="E42" s="1278" t="s">
        <v>31</v>
      </c>
      <c r="F42" s="1278"/>
      <c r="G42" s="1278"/>
      <c r="H42" s="1279"/>
      <c r="I42" s="106">
        <v>137</v>
      </c>
      <c r="J42" s="107">
        <v>172</v>
      </c>
      <c r="K42" s="107">
        <v>126</v>
      </c>
      <c r="L42" s="107">
        <v>88</v>
      </c>
      <c r="M42" s="108">
        <v>42</v>
      </c>
    </row>
    <row r="43" spans="2:13" ht="27.75" customHeight="1" x14ac:dyDescent="0.15">
      <c r="B43" s="1274"/>
      <c r="C43" s="1275"/>
      <c r="D43" s="105"/>
      <c r="E43" s="1278" t="s">
        <v>32</v>
      </c>
      <c r="F43" s="1278"/>
      <c r="G43" s="1278"/>
      <c r="H43" s="1279"/>
      <c r="I43" s="106">
        <v>3266</v>
      </c>
      <c r="J43" s="107">
        <v>3194</v>
      </c>
      <c r="K43" s="107">
        <v>3046</v>
      </c>
      <c r="L43" s="107">
        <v>3004</v>
      </c>
      <c r="M43" s="108">
        <v>2852</v>
      </c>
    </row>
    <row r="44" spans="2:13" ht="27.75" customHeight="1" x14ac:dyDescent="0.15">
      <c r="B44" s="1274"/>
      <c r="C44" s="1275"/>
      <c r="D44" s="105"/>
      <c r="E44" s="1278" t="s">
        <v>33</v>
      </c>
      <c r="F44" s="1278"/>
      <c r="G44" s="1278"/>
      <c r="H44" s="1279"/>
      <c r="I44" s="106">
        <v>39</v>
      </c>
      <c r="J44" s="107">
        <v>35</v>
      </c>
      <c r="K44" s="107">
        <v>32</v>
      </c>
      <c r="L44" s="107">
        <v>27</v>
      </c>
      <c r="M44" s="108">
        <v>22</v>
      </c>
    </row>
    <row r="45" spans="2:13" ht="27.75" customHeight="1" x14ac:dyDescent="0.15">
      <c r="B45" s="1274"/>
      <c r="C45" s="1275"/>
      <c r="D45" s="105"/>
      <c r="E45" s="1278" t="s">
        <v>34</v>
      </c>
      <c r="F45" s="1278"/>
      <c r="G45" s="1278"/>
      <c r="H45" s="1279"/>
      <c r="I45" s="106">
        <v>1171</v>
      </c>
      <c r="J45" s="107">
        <v>1167</v>
      </c>
      <c r="K45" s="107">
        <v>1154</v>
      </c>
      <c r="L45" s="107">
        <v>1175</v>
      </c>
      <c r="M45" s="108">
        <v>1135</v>
      </c>
    </row>
    <row r="46" spans="2:13" ht="27.75" customHeight="1" x14ac:dyDescent="0.15">
      <c r="B46" s="1274"/>
      <c r="C46" s="1275"/>
      <c r="D46" s="109"/>
      <c r="E46" s="1278" t="s">
        <v>35</v>
      </c>
      <c r="F46" s="1278"/>
      <c r="G46" s="1278"/>
      <c r="H46" s="1279"/>
      <c r="I46" s="106">
        <v>158</v>
      </c>
      <c r="J46" s="107">
        <v>127</v>
      </c>
      <c r="K46" s="107">
        <v>114</v>
      </c>
      <c r="L46" s="107">
        <v>88</v>
      </c>
      <c r="M46" s="108">
        <v>66</v>
      </c>
    </row>
    <row r="47" spans="2:13" ht="27.75" customHeight="1" x14ac:dyDescent="0.15">
      <c r="B47" s="1274"/>
      <c r="C47" s="1275"/>
      <c r="D47" s="110"/>
      <c r="E47" s="1288" t="s">
        <v>36</v>
      </c>
      <c r="F47" s="1289"/>
      <c r="G47" s="1289"/>
      <c r="H47" s="1290"/>
      <c r="I47" s="106" t="s">
        <v>527</v>
      </c>
      <c r="J47" s="107" t="s">
        <v>527</v>
      </c>
      <c r="K47" s="107" t="s">
        <v>527</v>
      </c>
      <c r="L47" s="107" t="s">
        <v>527</v>
      </c>
      <c r="M47" s="108" t="s">
        <v>527</v>
      </c>
    </row>
    <row r="48" spans="2:13" ht="27.75" customHeight="1" x14ac:dyDescent="0.15">
      <c r="B48" s="1274"/>
      <c r="C48" s="1275"/>
      <c r="D48" s="105"/>
      <c r="E48" s="1278" t="s">
        <v>37</v>
      </c>
      <c r="F48" s="1278"/>
      <c r="G48" s="1278"/>
      <c r="H48" s="1279"/>
      <c r="I48" s="106" t="s">
        <v>527</v>
      </c>
      <c r="J48" s="107" t="s">
        <v>527</v>
      </c>
      <c r="K48" s="107" t="s">
        <v>527</v>
      </c>
      <c r="L48" s="107" t="s">
        <v>527</v>
      </c>
      <c r="M48" s="108" t="s">
        <v>527</v>
      </c>
    </row>
    <row r="49" spans="2:13" ht="27.75" customHeight="1" x14ac:dyDescent="0.15">
      <c r="B49" s="1276"/>
      <c r="C49" s="1277"/>
      <c r="D49" s="105"/>
      <c r="E49" s="1278" t="s">
        <v>38</v>
      </c>
      <c r="F49" s="1278"/>
      <c r="G49" s="1278"/>
      <c r="H49" s="1279"/>
      <c r="I49" s="106" t="s">
        <v>527</v>
      </c>
      <c r="J49" s="107" t="s">
        <v>527</v>
      </c>
      <c r="K49" s="107" t="s">
        <v>527</v>
      </c>
      <c r="L49" s="107" t="s">
        <v>527</v>
      </c>
      <c r="M49" s="108" t="s">
        <v>527</v>
      </c>
    </row>
    <row r="50" spans="2:13" ht="27.75" customHeight="1" x14ac:dyDescent="0.15">
      <c r="B50" s="1272" t="s">
        <v>39</v>
      </c>
      <c r="C50" s="1273"/>
      <c r="D50" s="111"/>
      <c r="E50" s="1278" t="s">
        <v>40</v>
      </c>
      <c r="F50" s="1278"/>
      <c r="G50" s="1278"/>
      <c r="H50" s="1279"/>
      <c r="I50" s="106">
        <v>2654</v>
      </c>
      <c r="J50" s="107">
        <v>2977</v>
      </c>
      <c r="K50" s="107">
        <v>3079</v>
      </c>
      <c r="L50" s="107">
        <v>2990</v>
      </c>
      <c r="M50" s="108">
        <v>2902</v>
      </c>
    </row>
    <row r="51" spans="2:13" ht="27.75" customHeight="1" x14ac:dyDescent="0.15">
      <c r="B51" s="1274"/>
      <c r="C51" s="1275"/>
      <c r="D51" s="105"/>
      <c r="E51" s="1278" t="s">
        <v>41</v>
      </c>
      <c r="F51" s="1278"/>
      <c r="G51" s="1278"/>
      <c r="H51" s="1279"/>
      <c r="I51" s="106">
        <v>471</v>
      </c>
      <c r="J51" s="107">
        <v>402</v>
      </c>
      <c r="K51" s="107">
        <v>336</v>
      </c>
      <c r="L51" s="107">
        <v>314</v>
      </c>
      <c r="M51" s="108">
        <v>303</v>
      </c>
    </row>
    <row r="52" spans="2:13" ht="27.75" customHeight="1" x14ac:dyDescent="0.15">
      <c r="B52" s="1276"/>
      <c r="C52" s="1277"/>
      <c r="D52" s="105"/>
      <c r="E52" s="1278" t="s">
        <v>42</v>
      </c>
      <c r="F52" s="1278"/>
      <c r="G52" s="1278"/>
      <c r="H52" s="1279"/>
      <c r="I52" s="106">
        <v>5399</v>
      </c>
      <c r="J52" s="107">
        <v>5279</v>
      </c>
      <c r="K52" s="107">
        <v>5009</v>
      </c>
      <c r="L52" s="107">
        <v>4813</v>
      </c>
      <c r="M52" s="108">
        <v>4515</v>
      </c>
    </row>
    <row r="53" spans="2:13" ht="27.75" customHeight="1" thickBot="1" x14ac:dyDescent="0.2">
      <c r="B53" s="1280" t="s">
        <v>43</v>
      </c>
      <c r="C53" s="1281"/>
      <c r="D53" s="112"/>
      <c r="E53" s="1282" t="s">
        <v>44</v>
      </c>
      <c r="F53" s="1282"/>
      <c r="G53" s="1282"/>
      <c r="H53" s="1283"/>
      <c r="I53" s="113">
        <v>2734</v>
      </c>
      <c r="J53" s="114">
        <v>2326</v>
      </c>
      <c r="K53" s="114">
        <v>2004</v>
      </c>
      <c r="L53" s="114">
        <v>2074</v>
      </c>
      <c r="M53" s="115">
        <v>1956</v>
      </c>
    </row>
    <row r="54" spans="2:13" ht="27.75" customHeight="1" x14ac:dyDescent="0.15">
      <c r="B54" s="116" t="s">
        <v>45</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6oEBaUlizWLO6kiPUSgFcwvkIuf5gBXwuEpBgfNb27XzEcwzX/CcFCzxmj8chj6BmWLYCBH8VNTE8Dwanblj/A==" saltValue="NQqLpDQG+J+faAc2b9lj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5" zoomScaleNormal="75" zoomScaleSheetLayoutView="100" workbookViewId="0">
      <selection activeCell="H60" sqref="H60"/>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46</v>
      </c>
    </row>
    <row r="54" spans="2:8" ht="29.25" customHeight="1" thickBot="1" x14ac:dyDescent="0.25">
      <c r="B54" s="121" t="s">
        <v>1</v>
      </c>
      <c r="C54" s="122"/>
      <c r="D54" s="122"/>
      <c r="E54" s="123" t="s">
        <v>2</v>
      </c>
      <c r="F54" s="124" t="s">
        <v>570</v>
      </c>
      <c r="G54" s="124" t="s">
        <v>571</v>
      </c>
      <c r="H54" s="125" t="s">
        <v>572</v>
      </c>
    </row>
    <row r="55" spans="2:8" ht="52.5" customHeight="1" x14ac:dyDescent="0.15">
      <c r="B55" s="126"/>
      <c r="C55" s="1299" t="s">
        <v>47</v>
      </c>
      <c r="D55" s="1299"/>
      <c r="E55" s="1300"/>
      <c r="F55" s="127">
        <v>2471</v>
      </c>
      <c r="G55" s="127">
        <v>2424</v>
      </c>
      <c r="H55" s="128">
        <v>2513</v>
      </c>
    </row>
    <row r="56" spans="2:8" ht="52.5" customHeight="1" x14ac:dyDescent="0.15">
      <c r="B56" s="129"/>
      <c r="C56" s="1301" t="s">
        <v>48</v>
      </c>
      <c r="D56" s="1301"/>
      <c r="E56" s="1302"/>
      <c r="F56" s="130">
        <v>97</v>
      </c>
      <c r="G56" s="130">
        <v>52</v>
      </c>
      <c r="H56" s="131">
        <v>2</v>
      </c>
    </row>
    <row r="57" spans="2:8" ht="53.25" customHeight="1" x14ac:dyDescent="0.15">
      <c r="B57" s="129"/>
      <c r="C57" s="1303" t="s">
        <v>49</v>
      </c>
      <c r="D57" s="1303"/>
      <c r="E57" s="1304"/>
      <c r="F57" s="132">
        <v>312</v>
      </c>
      <c r="G57" s="132">
        <v>303</v>
      </c>
      <c r="H57" s="133">
        <v>202</v>
      </c>
    </row>
    <row r="58" spans="2:8" ht="45.75" customHeight="1" x14ac:dyDescent="0.15">
      <c r="B58" s="134"/>
      <c r="C58" s="1291" t="s">
        <v>608</v>
      </c>
      <c r="D58" s="1292"/>
      <c r="E58" s="1293"/>
      <c r="F58" s="135">
        <v>109</v>
      </c>
      <c r="G58" s="135">
        <v>107</v>
      </c>
      <c r="H58" s="136">
        <v>86</v>
      </c>
    </row>
    <row r="59" spans="2:8" ht="45.75" customHeight="1" x14ac:dyDescent="0.15">
      <c r="B59" s="134"/>
      <c r="C59" s="1291" t="s">
        <v>609</v>
      </c>
      <c r="D59" s="1292"/>
      <c r="E59" s="1293"/>
      <c r="F59" s="135">
        <v>47</v>
      </c>
      <c r="G59" s="135">
        <v>41</v>
      </c>
      <c r="H59" s="136">
        <v>30</v>
      </c>
    </row>
    <row r="60" spans="2:8" ht="45.75" customHeight="1" x14ac:dyDescent="0.15">
      <c r="B60" s="134"/>
      <c r="C60" s="1291" t="s">
        <v>610</v>
      </c>
      <c r="D60" s="1292"/>
      <c r="E60" s="1293"/>
      <c r="F60" s="135">
        <v>34</v>
      </c>
      <c r="G60" s="135">
        <v>31</v>
      </c>
      <c r="H60" s="136">
        <v>29</v>
      </c>
    </row>
    <row r="61" spans="2:8" ht="45.75" customHeight="1" x14ac:dyDescent="0.15">
      <c r="B61" s="134"/>
      <c r="C61" s="1291" t="s">
        <v>611</v>
      </c>
      <c r="D61" s="1292"/>
      <c r="E61" s="1293"/>
      <c r="F61" s="135">
        <v>24</v>
      </c>
      <c r="G61" s="135">
        <v>25</v>
      </c>
      <c r="H61" s="136">
        <v>21</v>
      </c>
    </row>
    <row r="62" spans="2:8" ht="45.75" customHeight="1" thickBot="1" x14ac:dyDescent="0.2">
      <c r="B62" s="137"/>
      <c r="C62" s="1294" t="s">
        <v>612</v>
      </c>
      <c r="D62" s="1295"/>
      <c r="E62" s="1296"/>
      <c r="F62" s="138">
        <v>56</v>
      </c>
      <c r="G62" s="138">
        <v>67</v>
      </c>
      <c r="H62" s="139">
        <v>15</v>
      </c>
    </row>
    <row r="63" spans="2:8" ht="52.5" customHeight="1" thickBot="1" x14ac:dyDescent="0.2">
      <c r="B63" s="140"/>
      <c r="C63" s="1297" t="s">
        <v>50</v>
      </c>
      <c r="D63" s="1297"/>
      <c r="E63" s="1298"/>
      <c r="F63" s="141">
        <v>2880</v>
      </c>
      <c r="G63" s="141">
        <v>2780</v>
      </c>
      <c r="H63" s="142">
        <v>2717</v>
      </c>
    </row>
    <row r="64" spans="2:8" ht="15" customHeight="1" x14ac:dyDescent="0.15"/>
    <row r="65" ht="0" hidden="1" customHeight="1" x14ac:dyDescent="0.15"/>
    <row r="66" ht="0" hidden="1" customHeight="1" x14ac:dyDescent="0.15"/>
  </sheetData>
  <sheetProtection algorithmName="SHA-512" hashValue="3B3s06Y+UuEecfEq81KwlEUKvi9sdNzWrxCpgqGYjvaUppJOuxUyOxObrvG/gRaqZxXq16Aqsz4CSICMp/DFXw==" saltValue="R5GArCTP5mEiC7re/1z5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43" zoomScale="75" zoomScaleNormal="75" zoomScaleSheetLayoutView="55" workbookViewId="0">
      <selection activeCell="AN70" sqref="AN70"/>
    </sheetView>
  </sheetViews>
  <sheetFormatPr defaultColWidth="0" defaultRowHeight="13.5" customHeight="1" zeroHeight="1" x14ac:dyDescent="0.15"/>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x14ac:dyDescent="0.15">
      <c r="A1" s="385"/>
      <c r="B1" s="386"/>
      <c r="DD1" s="387"/>
      <c r="DE1" s="387"/>
    </row>
    <row r="2" spans="1:143" ht="25.5" customHeight="1" x14ac:dyDescent="0.15">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15">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613</v>
      </c>
    </row>
    <row r="11" spans="1:143" s="290" customFormat="1" x14ac:dyDescent="0.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613</v>
      </c>
    </row>
    <row r="13" spans="1:143" s="290" customFormat="1" x14ac:dyDescent="0.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7"/>
      <c r="DE19" s="387"/>
    </row>
    <row r="20" spans="1:351" x14ac:dyDescent="0.15">
      <c r="DD20" s="387"/>
      <c r="DE20" s="387"/>
    </row>
    <row r="21" spans="1:351" ht="17.25" x14ac:dyDescent="0.1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x14ac:dyDescent="0.15">
      <c r="B22" s="394"/>
      <c r="MM22" s="393"/>
    </row>
    <row r="23" spans="1:351" x14ac:dyDescent="0.15">
      <c r="B23" s="394"/>
    </row>
    <row r="24" spans="1:351" x14ac:dyDescent="0.15">
      <c r="B24" s="394"/>
    </row>
    <row r="25" spans="1:351" x14ac:dyDescent="0.15">
      <c r="B25" s="394"/>
    </row>
    <row r="26" spans="1:351" x14ac:dyDescent="0.15">
      <c r="B26" s="394"/>
    </row>
    <row r="27" spans="1:351" x14ac:dyDescent="0.15">
      <c r="B27" s="394"/>
    </row>
    <row r="28" spans="1:351" x14ac:dyDescent="0.15">
      <c r="B28" s="394"/>
    </row>
    <row r="29" spans="1:351" x14ac:dyDescent="0.15">
      <c r="B29" s="394"/>
    </row>
    <row r="30" spans="1:351" x14ac:dyDescent="0.15">
      <c r="B30" s="394"/>
    </row>
    <row r="31" spans="1:351" x14ac:dyDescent="0.15">
      <c r="B31" s="394"/>
    </row>
    <row r="32" spans="1:351" x14ac:dyDescent="0.15">
      <c r="B32" s="394"/>
    </row>
    <row r="33" spans="2:109" x14ac:dyDescent="0.15">
      <c r="B33" s="394"/>
    </row>
    <row r="34" spans="2:109" x14ac:dyDescent="0.15">
      <c r="B34" s="394"/>
    </row>
    <row r="35" spans="2:109" x14ac:dyDescent="0.15">
      <c r="B35" s="394"/>
    </row>
    <row r="36" spans="2:109" x14ac:dyDescent="0.15">
      <c r="B36" s="394"/>
    </row>
    <row r="37" spans="2:109" x14ac:dyDescent="0.15">
      <c r="B37" s="394"/>
    </row>
    <row r="38" spans="2:109" x14ac:dyDescent="0.15">
      <c r="B38" s="394"/>
    </row>
    <row r="39" spans="2:109" x14ac:dyDescent="0.15">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x14ac:dyDescent="0.15">
      <c r="B40" s="399"/>
      <c r="DD40" s="399"/>
      <c r="DE40" s="387"/>
    </row>
    <row r="41" spans="2:109" ht="17.25" x14ac:dyDescent="0.15">
      <c r="B41" s="400" t="s">
        <v>614</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x14ac:dyDescent="0.15">
      <c r="B42" s="394"/>
      <c r="G42" s="401"/>
      <c r="I42" s="402"/>
      <c r="J42" s="402"/>
      <c r="K42" s="402"/>
      <c r="AM42" s="401"/>
      <c r="AN42" s="401" t="s">
        <v>615</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15">
      <c r="B43" s="394"/>
      <c r="AN43" s="1305" t="s">
        <v>626</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x14ac:dyDescent="0.15">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x14ac:dyDescent="0.15">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x14ac:dyDescent="0.15">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x14ac:dyDescent="0.15">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x14ac:dyDescent="0.15">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x14ac:dyDescent="0.15">
      <c r="B49" s="394"/>
      <c r="AN49" s="387" t="s">
        <v>616</v>
      </c>
    </row>
    <row r="50" spans="1:109" x14ac:dyDescent="0.15">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568</v>
      </c>
      <c r="BQ50" s="1318"/>
      <c r="BR50" s="1318"/>
      <c r="BS50" s="1318"/>
      <c r="BT50" s="1318"/>
      <c r="BU50" s="1318"/>
      <c r="BV50" s="1318"/>
      <c r="BW50" s="1318"/>
      <c r="BX50" s="1318" t="s">
        <v>569</v>
      </c>
      <c r="BY50" s="1318"/>
      <c r="BZ50" s="1318"/>
      <c r="CA50" s="1318"/>
      <c r="CB50" s="1318"/>
      <c r="CC50" s="1318"/>
      <c r="CD50" s="1318"/>
      <c r="CE50" s="1318"/>
      <c r="CF50" s="1318" t="s">
        <v>570</v>
      </c>
      <c r="CG50" s="1318"/>
      <c r="CH50" s="1318"/>
      <c r="CI50" s="1318"/>
      <c r="CJ50" s="1318"/>
      <c r="CK50" s="1318"/>
      <c r="CL50" s="1318"/>
      <c r="CM50" s="1318"/>
      <c r="CN50" s="1318" t="s">
        <v>571</v>
      </c>
      <c r="CO50" s="1318"/>
      <c r="CP50" s="1318"/>
      <c r="CQ50" s="1318"/>
      <c r="CR50" s="1318"/>
      <c r="CS50" s="1318"/>
      <c r="CT50" s="1318"/>
      <c r="CU50" s="1318"/>
      <c r="CV50" s="1318" t="s">
        <v>572</v>
      </c>
      <c r="CW50" s="1318"/>
      <c r="CX50" s="1318"/>
      <c r="CY50" s="1318"/>
      <c r="CZ50" s="1318"/>
      <c r="DA50" s="1318"/>
      <c r="DB50" s="1318"/>
      <c r="DC50" s="1318"/>
    </row>
    <row r="51" spans="1:109" ht="13.5" customHeight="1" x14ac:dyDescent="0.15">
      <c r="B51" s="394"/>
      <c r="G51" s="1325"/>
      <c r="H51" s="1325"/>
      <c r="I51" s="1323"/>
      <c r="J51" s="1323"/>
      <c r="K51" s="1321"/>
      <c r="L51" s="1321"/>
      <c r="M51" s="1321"/>
      <c r="N51" s="1321"/>
      <c r="AM51" s="403"/>
      <c r="AN51" s="1322" t="s">
        <v>617</v>
      </c>
      <c r="AO51" s="1322"/>
      <c r="AP51" s="1322"/>
      <c r="AQ51" s="1322"/>
      <c r="AR51" s="1322"/>
      <c r="AS51" s="1322"/>
      <c r="AT51" s="1322"/>
      <c r="AU51" s="1322"/>
      <c r="AV51" s="1322"/>
      <c r="AW51" s="1322"/>
      <c r="AX51" s="1322"/>
      <c r="AY51" s="1322"/>
      <c r="AZ51" s="1322"/>
      <c r="BA51" s="1322"/>
      <c r="BB51" s="1322" t="s">
        <v>618</v>
      </c>
      <c r="BC51" s="1322"/>
      <c r="BD51" s="1322"/>
      <c r="BE51" s="1322"/>
      <c r="BF51" s="1322"/>
      <c r="BG51" s="1322"/>
      <c r="BH51" s="1322"/>
      <c r="BI51" s="1322"/>
      <c r="BJ51" s="1322"/>
      <c r="BK51" s="1322"/>
      <c r="BL51" s="1322"/>
      <c r="BM51" s="1322"/>
      <c r="BN51" s="1322"/>
      <c r="BO51" s="1322"/>
      <c r="BP51" s="1319"/>
      <c r="BQ51" s="1320"/>
      <c r="BR51" s="1320"/>
      <c r="BS51" s="1320"/>
      <c r="BT51" s="1320"/>
      <c r="BU51" s="1320"/>
      <c r="BV51" s="1320"/>
      <c r="BW51" s="1320"/>
      <c r="BX51" s="1320">
        <v>78.599999999999994</v>
      </c>
      <c r="BY51" s="1320"/>
      <c r="BZ51" s="1320"/>
      <c r="CA51" s="1320"/>
      <c r="CB51" s="1320"/>
      <c r="CC51" s="1320"/>
      <c r="CD51" s="1320"/>
      <c r="CE51" s="1320"/>
      <c r="CF51" s="1320">
        <v>69</v>
      </c>
      <c r="CG51" s="1320"/>
      <c r="CH51" s="1320"/>
      <c r="CI51" s="1320"/>
      <c r="CJ51" s="1320"/>
      <c r="CK51" s="1320"/>
      <c r="CL51" s="1320"/>
      <c r="CM51" s="1320"/>
      <c r="CN51" s="1319"/>
      <c r="CO51" s="1320"/>
      <c r="CP51" s="1320"/>
      <c r="CQ51" s="1320"/>
      <c r="CR51" s="1320"/>
      <c r="CS51" s="1320"/>
      <c r="CT51" s="1320"/>
      <c r="CU51" s="1320"/>
      <c r="CV51" s="1319"/>
      <c r="CW51" s="1320"/>
      <c r="CX51" s="1320"/>
      <c r="CY51" s="1320"/>
      <c r="CZ51" s="1320"/>
      <c r="DA51" s="1320"/>
      <c r="DB51" s="1320"/>
      <c r="DC51" s="1320"/>
    </row>
    <row r="52" spans="1:109" x14ac:dyDescent="0.15">
      <c r="B52" s="394"/>
      <c r="G52" s="1325"/>
      <c r="H52" s="1325"/>
      <c r="I52" s="1323"/>
      <c r="J52" s="1323"/>
      <c r="K52" s="1321"/>
      <c r="L52" s="1321"/>
      <c r="M52" s="1321"/>
      <c r="N52" s="1321"/>
      <c r="AM52" s="403"/>
      <c r="AN52" s="1322"/>
      <c r="AO52" s="1322"/>
      <c r="AP52" s="1322"/>
      <c r="AQ52" s="1322"/>
      <c r="AR52" s="1322"/>
      <c r="AS52" s="1322"/>
      <c r="AT52" s="1322"/>
      <c r="AU52" s="1322"/>
      <c r="AV52" s="1322"/>
      <c r="AW52" s="1322"/>
      <c r="AX52" s="1322"/>
      <c r="AY52" s="1322"/>
      <c r="AZ52" s="1322"/>
      <c r="BA52" s="1322"/>
      <c r="BB52" s="1322"/>
      <c r="BC52" s="1322"/>
      <c r="BD52" s="1322"/>
      <c r="BE52" s="1322"/>
      <c r="BF52" s="1322"/>
      <c r="BG52" s="1322"/>
      <c r="BH52" s="1322"/>
      <c r="BI52" s="1322"/>
      <c r="BJ52" s="1322"/>
      <c r="BK52" s="1322"/>
      <c r="BL52" s="1322"/>
      <c r="BM52" s="1322"/>
      <c r="BN52" s="1322"/>
      <c r="BO52" s="1322"/>
      <c r="BP52" s="1320"/>
      <c r="BQ52" s="1320"/>
      <c r="BR52" s="1320"/>
      <c r="BS52" s="1320"/>
      <c r="BT52" s="1320"/>
      <c r="BU52" s="1320"/>
      <c r="BV52" s="1320"/>
      <c r="BW52" s="1320"/>
      <c r="BX52" s="1320"/>
      <c r="BY52" s="1320"/>
      <c r="BZ52" s="1320"/>
      <c r="CA52" s="1320"/>
      <c r="CB52" s="1320"/>
      <c r="CC52" s="1320"/>
      <c r="CD52" s="1320"/>
      <c r="CE52" s="1320"/>
      <c r="CF52" s="1320"/>
      <c r="CG52" s="1320"/>
      <c r="CH52" s="1320"/>
      <c r="CI52" s="1320"/>
      <c r="CJ52" s="1320"/>
      <c r="CK52" s="1320"/>
      <c r="CL52" s="1320"/>
      <c r="CM52" s="1320"/>
      <c r="CN52" s="1320"/>
      <c r="CO52" s="1320"/>
      <c r="CP52" s="1320"/>
      <c r="CQ52" s="1320"/>
      <c r="CR52" s="1320"/>
      <c r="CS52" s="1320"/>
      <c r="CT52" s="1320"/>
      <c r="CU52" s="1320"/>
      <c r="CV52" s="1320"/>
      <c r="CW52" s="1320"/>
      <c r="CX52" s="1320"/>
      <c r="CY52" s="1320"/>
      <c r="CZ52" s="1320"/>
      <c r="DA52" s="1320"/>
      <c r="DB52" s="1320"/>
      <c r="DC52" s="1320"/>
    </row>
    <row r="53" spans="1:109" x14ac:dyDescent="0.15">
      <c r="A53" s="402"/>
      <c r="B53" s="394"/>
      <c r="G53" s="1325"/>
      <c r="H53" s="1325"/>
      <c r="I53" s="1314"/>
      <c r="J53" s="1314"/>
      <c r="K53" s="1321"/>
      <c r="L53" s="1321"/>
      <c r="M53" s="1321"/>
      <c r="N53" s="1321"/>
      <c r="AM53" s="403"/>
      <c r="AN53" s="1322"/>
      <c r="AO53" s="1322"/>
      <c r="AP53" s="1322"/>
      <c r="AQ53" s="1322"/>
      <c r="AR53" s="1322"/>
      <c r="AS53" s="1322"/>
      <c r="AT53" s="1322"/>
      <c r="AU53" s="1322"/>
      <c r="AV53" s="1322"/>
      <c r="AW53" s="1322"/>
      <c r="AX53" s="1322"/>
      <c r="AY53" s="1322"/>
      <c r="AZ53" s="1322"/>
      <c r="BA53" s="1322"/>
      <c r="BB53" s="1322" t="s">
        <v>619</v>
      </c>
      <c r="BC53" s="1322"/>
      <c r="BD53" s="1322"/>
      <c r="BE53" s="1322"/>
      <c r="BF53" s="1322"/>
      <c r="BG53" s="1322"/>
      <c r="BH53" s="1322"/>
      <c r="BI53" s="1322"/>
      <c r="BJ53" s="1322"/>
      <c r="BK53" s="1322"/>
      <c r="BL53" s="1322"/>
      <c r="BM53" s="1322"/>
      <c r="BN53" s="1322"/>
      <c r="BO53" s="1322"/>
      <c r="BP53" s="1319"/>
      <c r="BQ53" s="1320"/>
      <c r="BR53" s="1320"/>
      <c r="BS53" s="1320"/>
      <c r="BT53" s="1320"/>
      <c r="BU53" s="1320"/>
      <c r="BV53" s="1320"/>
      <c r="BW53" s="1320"/>
      <c r="BX53" s="1320">
        <v>65.400000000000006</v>
      </c>
      <c r="BY53" s="1320"/>
      <c r="BZ53" s="1320"/>
      <c r="CA53" s="1320"/>
      <c r="CB53" s="1320"/>
      <c r="CC53" s="1320"/>
      <c r="CD53" s="1320"/>
      <c r="CE53" s="1320"/>
      <c r="CF53" s="1320">
        <v>62.2</v>
      </c>
      <c r="CG53" s="1320"/>
      <c r="CH53" s="1320"/>
      <c r="CI53" s="1320"/>
      <c r="CJ53" s="1320"/>
      <c r="CK53" s="1320"/>
      <c r="CL53" s="1320"/>
      <c r="CM53" s="1320"/>
      <c r="CN53" s="1319"/>
      <c r="CO53" s="1320"/>
      <c r="CP53" s="1320"/>
      <c r="CQ53" s="1320"/>
      <c r="CR53" s="1320"/>
      <c r="CS53" s="1320"/>
      <c r="CT53" s="1320"/>
      <c r="CU53" s="1320"/>
      <c r="CV53" s="1319"/>
      <c r="CW53" s="1320"/>
      <c r="CX53" s="1320"/>
      <c r="CY53" s="1320"/>
      <c r="CZ53" s="1320"/>
      <c r="DA53" s="1320"/>
      <c r="DB53" s="1320"/>
      <c r="DC53" s="1320"/>
    </row>
    <row r="54" spans="1:109" x14ac:dyDescent="0.15">
      <c r="A54" s="402"/>
      <c r="B54" s="394"/>
      <c r="G54" s="1325"/>
      <c r="H54" s="1325"/>
      <c r="I54" s="1314"/>
      <c r="J54" s="1314"/>
      <c r="K54" s="1321"/>
      <c r="L54" s="1321"/>
      <c r="M54" s="1321"/>
      <c r="N54" s="1321"/>
      <c r="AM54" s="403"/>
      <c r="AN54" s="1322"/>
      <c r="AO54" s="1322"/>
      <c r="AP54" s="1322"/>
      <c r="AQ54" s="1322"/>
      <c r="AR54" s="1322"/>
      <c r="AS54" s="1322"/>
      <c r="AT54" s="1322"/>
      <c r="AU54" s="1322"/>
      <c r="AV54" s="1322"/>
      <c r="AW54" s="1322"/>
      <c r="AX54" s="1322"/>
      <c r="AY54" s="1322"/>
      <c r="AZ54" s="1322"/>
      <c r="BA54" s="1322"/>
      <c r="BB54" s="1322"/>
      <c r="BC54" s="1322"/>
      <c r="BD54" s="1322"/>
      <c r="BE54" s="1322"/>
      <c r="BF54" s="1322"/>
      <c r="BG54" s="1322"/>
      <c r="BH54" s="1322"/>
      <c r="BI54" s="1322"/>
      <c r="BJ54" s="1322"/>
      <c r="BK54" s="1322"/>
      <c r="BL54" s="1322"/>
      <c r="BM54" s="1322"/>
      <c r="BN54" s="1322"/>
      <c r="BO54" s="1322"/>
      <c r="BP54" s="1320"/>
      <c r="BQ54" s="1320"/>
      <c r="BR54" s="1320"/>
      <c r="BS54" s="1320"/>
      <c r="BT54" s="1320"/>
      <c r="BU54" s="1320"/>
      <c r="BV54" s="1320"/>
      <c r="BW54" s="1320"/>
      <c r="BX54" s="1320"/>
      <c r="BY54" s="1320"/>
      <c r="BZ54" s="1320"/>
      <c r="CA54" s="1320"/>
      <c r="CB54" s="1320"/>
      <c r="CC54" s="1320"/>
      <c r="CD54" s="1320"/>
      <c r="CE54" s="1320"/>
      <c r="CF54" s="1320"/>
      <c r="CG54" s="1320"/>
      <c r="CH54" s="1320"/>
      <c r="CI54" s="1320"/>
      <c r="CJ54" s="1320"/>
      <c r="CK54" s="1320"/>
      <c r="CL54" s="1320"/>
      <c r="CM54" s="1320"/>
      <c r="CN54" s="1320"/>
      <c r="CO54" s="1320"/>
      <c r="CP54" s="1320"/>
      <c r="CQ54" s="1320"/>
      <c r="CR54" s="1320"/>
      <c r="CS54" s="1320"/>
      <c r="CT54" s="1320"/>
      <c r="CU54" s="1320"/>
      <c r="CV54" s="1320"/>
      <c r="CW54" s="1320"/>
      <c r="CX54" s="1320"/>
      <c r="CY54" s="1320"/>
      <c r="CZ54" s="1320"/>
      <c r="DA54" s="1320"/>
      <c r="DB54" s="1320"/>
      <c r="DC54" s="1320"/>
    </row>
    <row r="55" spans="1:109" x14ac:dyDescent="0.15">
      <c r="A55" s="402"/>
      <c r="B55" s="394"/>
      <c r="G55" s="1314"/>
      <c r="H55" s="1314"/>
      <c r="I55" s="1314"/>
      <c r="J55" s="1314"/>
      <c r="K55" s="1321"/>
      <c r="L55" s="1321"/>
      <c r="M55" s="1321"/>
      <c r="N55" s="1321"/>
      <c r="AN55" s="1318" t="s">
        <v>620</v>
      </c>
      <c r="AO55" s="1318"/>
      <c r="AP55" s="1318"/>
      <c r="AQ55" s="1318"/>
      <c r="AR55" s="1318"/>
      <c r="AS55" s="1318"/>
      <c r="AT55" s="1318"/>
      <c r="AU55" s="1318"/>
      <c r="AV55" s="1318"/>
      <c r="AW55" s="1318"/>
      <c r="AX55" s="1318"/>
      <c r="AY55" s="1318"/>
      <c r="AZ55" s="1318"/>
      <c r="BA55" s="1318"/>
      <c r="BB55" s="1322" t="s">
        <v>618</v>
      </c>
      <c r="BC55" s="1322"/>
      <c r="BD55" s="1322"/>
      <c r="BE55" s="1322"/>
      <c r="BF55" s="1322"/>
      <c r="BG55" s="1322"/>
      <c r="BH55" s="1322"/>
      <c r="BI55" s="1322"/>
      <c r="BJ55" s="1322"/>
      <c r="BK55" s="1322"/>
      <c r="BL55" s="1322"/>
      <c r="BM55" s="1322"/>
      <c r="BN55" s="1322"/>
      <c r="BO55" s="1322"/>
      <c r="BP55" s="1319"/>
      <c r="BQ55" s="1320"/>
      <c r="BR55" s="1320"/>
      <c r="BS55" s="1320"/>
      <c r="BT55" s="1320"/>
      <c r="BU55" s="1320"/>
      <c r="BV55" s="1320"/>
      <c r="BW55" s="1320"/>
      <c r="BX55" s="1320">
        <v>27</v>
      </c>
      <c r="BY55" s="1320"/>
      <c r="BZ55" s="1320"/>
      <c r="CA55" s="1320"/>
      <c r="CB55" s="1320"/>
      <c r="CC55" s="1320"/>
      <c r="CD55" s="1320"/>
      <c r="CE55" s="1320"/>
      <c r="CF55" s="1320">
        <v>25.4</v>
      </c>
      <c r="CG55" s="1320"/>
      <c r="CH55" s="1320"/>
      <c r="CI55" s="1320"/>
      <c r="CJ55" s="1320"/>
      <c r="CK55" s="1320"/>
      <c r="CL55" s="1320"/>
      <c r="CM55" s="1320"/>
      <c r="CN55" s="1319"/>
      <c r="CO55" s="1320"/>
      <c r="CP55" s="1320"/>
      <c r="CQ55" s="1320"/>
      <c r="CR55" s="1320"/>
      <c r="CS55" s="1320"/>
      <c r="CT55" s="1320"/>
      <c r="CU55" s="1320"/>
      <c r="CV55" s="1319"/>
      <c r="CW55" s="1320"/>
      <c r="CX55" s="1320"/>
      <c r="CY55" s="1320"/>
      <c r="CZ55" s="1320"/>
      <c r="DA55" s="1320"/>
      <c r="DB55" s="1320"/>
      <c r="DC55" s="1320"/>
    </row>
    <row r="56" spans="1:109" x14ac:dyDescent="0.15">
      <c r="A56" s="402"/>
      <c r="B56" s="394"/>
      <c r="G56" s="1314"/>
      <c r="H56" s="1314"/>
      <c r="I56" s="1314"/>
      <c r="J56" s="1314"/>
      <c r="K56" s="1321"/>
      <c r="L56" s="1321"/>
      <c r="M56" s="1321"/>
      <c r="N56" s="1321"/>
      <c r="AN56" s="1318"/>
      <c r="AO56" s="1318"/>
      <c r="AP56" s="1318"/>
      <c r="AQ56" s="1318"/>
      <c r="AR56" s="1318"/>
      <c r="AS56" s="1318"/>
      <c r="AT56" s="1318"/>
      <c r="AU56" s="1318"/>
      <c r="AV56" s="1318"/>
      <c r="AW56" s="1318"/>
      <c r="AX56" s="1318"/>
      <c r="AY56" s="1318"/>
      <c r="AZ56" s="1318"/>
      <c r="BA56" s="1318"/>
      <c r="BB56" s="1322"/>
      <c r="BC56" s="1322"/>
      <c r="BD56" s="1322"/>
      <c r="BE56" s="1322"/>
      <c r="BF56" s="1322"/>
      <c r="BG56" s="1322"/>
      <c r="BH56" s="1322"/>
      <c r="BI56" s="1322"/>
      <c r="BJ56" s="1322"/>
      <c r="BK56" s="1322"/>
      <c r="BL56" s="1322"/>
      <c r="BM56" s="1322"/>
      <c r="BN56" s="1322"/>
      <c r="BO56" s="1322"/>
      <c r="BP56" s="1320"/>
      <c r="BQ56" s="1320"/>
      <c r="BR56" s="1320"/>
      <c r="BS56" s="1320"/>
      <c r="BT56" s="1320"/>
      <c r="BU56" s="1320"/>
      <c r="BV56" s="1320"/>
      <c r="BW56" s="1320"/>
      <c r="BX56" s="1320"/>
      <c r="BY56" s="1320"/>
      <c r="BZ56" s="1320"/>
      <c r="CA56" s="1320"/>
      <c r="CB56" s="1320"/>
      <c r="CC56" s="1320"/>
      <c r="CD56" s="1320"/>
      <c r="CE56" s="1320"/>
      <c r="CF56" s="1320"/>
      <c r="CG56" s="1320"/>
      <c r="CH56" s="1320"/>
      <c r="CI56" s="1320"/>
      <c r="CJ56" s="1320"/>
      <c r="CK56" s="1320"/>
      <c r="CL56" s="1320"/>
      <c r="CM56" s="1320"/>
      <c r="CN56" s="1320"/>
      <c r="CO56" s="1320"/>
      <c r="CP56" s="1320"/>
      <c r="CQ56" s="1320"/>
      <c r="CR56" s="1320"/>
      <c r="CS56" s="1320"/>
      <c r="CT56" s="1320"/>
      <c r="CU56" s="1320"/>
      <c r="CV56" s="1320"/>
      <c r="CW56" s="1320"/>
      <c r="CX56" s="1320"/>
      <c r="CY56" s="1320"/>
      <c r="CZ56" s="1320"/>
      <c r="DA56" s="1320"/>
      <c r="DB56" s="1320"/>
      <c r="DC56" s="1320"/>
    </row>
    <row r="57" spans="1:109" s="402" customFormat="1" x14ac:dyDescent="0.15">
      <c r="B57" s="406"/>
      <c r="G57" s="1314"/>
      <c r="H57" s="1314"/>
      <c r="I57" s="1324"/>
      <c r="J57" s="1324"/>
      <c r="K57" s="1321"/>
      <c r="L57" s="1321"/>
      <c r="M57" s="1321"/>
      <c r="N57" s="1321"/>
      <c r="AM57" s="387"/>
      <c r="AN57" s="1318"/>
      <c r="AO57" s="1318"/>
      <c r="AP57" s="1318"/>
      <c r="AQ57" s="1318"/>
      <c r="AR57" s="1318"/>
      <c r="AS57" s="1318"/>
      <c r="AT57" s="1318"/>
      <c r="AU57" s="1318"/>
      <c r="AV57" s="1318"/>
      <c r="AW57" s="1318"/>
      <c r="AX57" s="1318"/>
      <c r="AY57" s="1318"/>
      <c r="AZ57" s="1318"/>
      <c r="BA57" s="1318"/>
      <c r="BB57" s="1322" t="s">
        <v>619</v>
      </c>
      <c r="BC57" s="1322"/>
      <c r="BD57" s="1322"/>
      <c r="BE57" s="1322"/>
      <c r="BF57" s="1322"/>
      <c r="BG57" s="1322"/>
      <c r="BH57" s="1322"/>
      <c r="BI57" s="1322"/>
      <c r="BJ57" s="1322"/>
      <c r="BK57" s="1322"/>
      <c r="BL57" s="1322"/>
      <c r="BM57" s="1322"/>
      <c r="BN57" s="1322"/>
      <c r="BO57" s="1322"/>
      <c r="BP57" s="1319"/>
      <c r="BQ57" s="1320"/>
      <c r="BR57" s="1320"/>
      <c r="BS57" s="1320"/>
      <c r="BT57" s="1320"/>
      <c r="BU57" s="1320"/>
      <c r="BV57" s="1320"/>
      <c r="BW57" s="1320"/>
      <c r="BX57" s="1320">
        <v>57.2</v>
      </c>
      <c r="BY57" s="1320"/>
      <c r="BZ57" s="1320"/>
      <c r="CA57" s="1320"/>
      <c r="CB57" s="1320"/>
      <c r="CC57" s="1320"/>
      <c r="CD57" s="1320"/>
      <c r="CE57" s="1320"/>
      <c r="CF57" s="1320">
        <v>58.7</v>
      </c>
      <c r="CG57" s="1320"/>
      <c r="CH57" s="1320"/>
      <c r="CI57" s="1320"/>
      <c r="CJ57" s="1320"/>
      <c r="CK57" s="1320"/>
      <c r="CL57" s="1320"/>
      <c r="CM57" s="1320"/>
      <c r="CN57" s="1319"/>
      <c r="CO57" s="1320"/>
      <c r="CP57" s="1320"/>
      <c r="CQ57" s="1320"/>
      <c r="CR57" s="1320"/>
      <c r="CS57" s="1320"/>
      <c r="CT57" s="1320"/>
      <c r="CU57" s="1320"/>
      <c r="CV57" s="1319"/>
      <c r="CW57" s="1320"/>
      <c r="CX57" s="1320"/>
      <c r="CY57" s="1320"/>
      <c r="CZ57" s="1320"/>
      <c r="DA57" s="1320"/>
      <c r="DB57" s="1320"/>
      <c r="DC57" s="1320"/>
      <c r="DD57" s="407"/>
      <c r="DE57" s="406"/>
    </row>
    <row r="58" spans="1:109" s="402" customFormat="1" x14ac:dyDescent="0.15">
      <c r="A58" s="387"/>
      <c r="B58" s="406"/>
      <c r="G58" s="1314"/>
      <c r="H58" s="1314"/>
      <c r="I58" s="1324"/>
      <c r="J58" s="1324"/>
      <c r="K58" s="1321"/>
      <c r="L58" s="1321"/>
      <c r="M58" s="1321"/>
      <c r="N58" s="1321"/>
      <c r="AM58" s="387"/>
      <c r="AN58" s="1318"/>
      <c r="AO58" s="1318"/>
      <c r="AP58" s="1318"/>
      <c r="AQ58" s="1318"/>
      <c r="AR58" s="1318"/>
      <c r="AS58" s="1318"/>
      <c r="AT58" s="1318"/>
      <c r="AU58" s="1318"/>
      <c r="AV58" s="1318"/>
      <c r="AW58" s="1318"/>
      <c r="AX58" s="1318"/>
      <c r="AY58" s="1318"/>
      <c r="AZ58" s="1318"/>
      <c r="BA58" s="1318"/>
      <c r="BB58" s="1322"/>
      <c r="BC58" s="1322"/>
      <c r="BD58" s="1322"/>
      <c r="BE58" s="1322"/>
      <c r="BF58" s="1322"/>
      <c r="BG58" s="1322"/>
      <c r="BH58" s="1322"/>
      <c r="BI58" s="1322"/>
      <c r="BJ58" s="1322"/>
      <c r="BK58" s="1322"/>
      <c r="BL58" s="1322"/>
      <c r="BM58" s="1322"/>
      <c r="BN58" s="1322"/>
      <c r="BO58" s="1322"/>
      <c r="BP58" s="1320"/>
      <c r="BQ58" s="1320"/>
      <c r="BR58" s="1320"/>
      <c r="BS58" s="1320"/>
      <c r="BT58" s="1320"/>
      <c r="BU58" s="1320"/>
      <c r="BV58" s="1320"/>
      <c r="BW58" s="1320"/>
      <c r="BX58" s="1320"/>
      <c r="BY58" s="1320"/>
      <c r="BZ58" s="1320"/>
      <c r="CA58" s="1320"/>
      <c r="CB58" s="1320"/>
      <c r="CC58" s="1320"/>
      <c r="CD58" s="1320"/>
      <c r="CE58" s="1320"/>
      <c r="CF58" s="1320"/>
      <c r="CG58" s="1320"/>
      <c r="CH58" s="1320"/>
      <c r="CI58" s="1320"/>
      <c r="CJ58" s="1320"/>
      <c r="CK58" s="1320"/>
      <c r="CL58" s="1320"/>
      <c r="CM58" s="1320"/>
      <c r="CN58" s="1320"/>
      <c r="CO58" s="1320"/>
      <c r="CP58" s="1320"/>
      <c r="CQ58" s="1320"/>
      <c r="CR58" s="1320"/>
      <c r="CS58" s="1320"/>
      <c r="CT58" s="1320"/>
      <c r="CU58" s="1320"/>
      <c r="CV58" s="1320"/>
      <c r="CW58" s="1320"/>
      <c r="CX58" s="1320"/>
      <c r="CY58" s="1320"/>
      <c r="CZ58" s="1320"/>
      <c r="DA58" s="1320"/>
      <c r="DB58" s="1320"/>
      <c r="DC58" s="1320"/>
      <c r="DD58" s="407"/>
      <c r="DE58" s="406"/>
    </row>
    <row r="59" spans="1:109" s="402" customFormat="1" x14ac:dyDescent="0.15">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x14ac:dyDescent="0.15">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x14ac:dyDescent="0.15">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x14ac:dyDescent="0.15">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x14ac:dyDescent="0.15">
      <c r="B63" s="413" t="s">
        <v>621</v>
      </c>
    </row>
    <row r="64" spans="1:109" x14ac:dyDescent="0.15">
      <c r="B64" s="394"/>
      <c r="G64" s="401"/>
      <c r="I64" s="414"/>
      <c r="J64" s="414"/>
      <c r="K64" s="414"/>
      <c r="L64" s="414"/>
      <c r="M64" s="414"/>
      <c r="N64" s="415"/>
      <c r="AM64" s="401"/>
      <c r="AN64" s="401" t="s">
        <v>615</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x14ac:dyDescent="0.15">
      <c r="B65" s="394"/>
      <c r="AN65" s="1305" t="s">
        <v>627</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x14ac:dyDescent="0.15">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x14ac:dyDescent="0.15">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x14ac:dyDescent="0.15">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x14ac:dyDescent="0.15">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x14ac:dyDescent="0.15">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x14ac:dyDescent="0.15">
      <c r="B71" s="394"/>
      <c r="G71" s="419"/>
      <c r="I71" s="420"/>
      <c r="J71" s="417"/>
      <c r="K71" s="417"/>
      <c r="L71" s="418"/>
      <c r="M71" s="417"/>
      <c r="N71" s="418"/>
      <c r="AM71" s="419"/>
      <c r="AN71" s="387" t="s">
        <v>616</v>
      </c>
    </row>
    <row r="72" spans="2:107" x14ac:dyDescent="0.15">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568</v>
      </c>
      <c r="BQ72" s="1318"/>
      <c r="BR72" s="1318"/>
      <c r="BS72" s="1318"/>
      <c r="BT72" s="1318"/>
      <c r="BU72" s="1318"/>
      <c r="BV72" s="1318"/>
      <c r="BW72" s="1318"/>
      <c r="BX72" s="1318" t="s">
        <v>569</v>
      </c>
      <c r="BY72" s="1318"/>
      <c r="BZ72" s="1318"/>
      <c r="CA72" s="1318"/>
      <c r="CB72" s="1318"/>
      <c r="CC72" s="1318"/>
      <c r="CD72" s="1318"/>
      <c r="CE72" s="1318"/>
      <c r="CF72" s="1318" t="s">
        <v>570</v>
      </c>
      <c r="CG72" s="1318"/>
      <c r="CH72" s="1318"/>
      <c r="CI72" s="1318"/>
      <c r="CJ72" s="1318"/>
      <c r="CK72" s="1318"/>
      <c r="CL72" s="1318"/>
      <c r="CM72" s="1318"/>
      <c r="CN72" s="1318" t="s">
        <v>571</v>
      </c>
      <c r="CO72" s="1318"/>
      <c r="CP72" s="1318"/>
      <c r="CQ72" s="1318"/>
      <c r="CR72" s="1318"/>
      <c r="CS72" s="1318"/>
      <c r="CT72" s="1318"/>
      <c r="CU72" s="1318"/>
      <c r="CV72" s="1318" t="s">
        <v>572</v>
      </c>
      <c r="CW72" s="1318"/>
      <c r="CX72" s="1318"/>
      <c r="CY72" s="1318"/>
      <c r="CZ72" s="1318"/>
      <c r="DA72" s="1318"/>
      <c r="DB72" s="1318"/>
      <c r="DC72" s="1318"/>
    </row>
    <row r="73" spans="2:107" x14ac:dyDescent="0.15">
      <c r="B73" s="394"/>
      <c r="G73" s="1325"/>
      <c r="H73" s="1325"/>
      <c r="I73" s="1325"/>
      <c r="J73" s="1325"/>
      <c r="K73" s="1326"/>
      <c r="L73" s="1326"/>
      <c r="M73" s="1326"/>
      <c r="N73" s="1326"/>
      <c r="AM73" s="403"/>
      <c r="AN73" s="1322" t="s">
        <v>617</v>
      </c>
      <c r="AO73" s="1322"/>
      <c r="AP73" s="1322"/>
      <c r="AQ73" s="1322"/>
      <c r="AR73" s="1322"/>
      <c r="AS73" s="1322"/>
      <c r="AT73" s="1322"/>
      <c r="AU73" s="1322"/>
      <c r="AV73" s="1322"/>
      <c r="AW73" s="1322"/>
      <c r="AX73" s="1322"/>
      <c r="AY73" s="1322"/>
      <c r="AZ73" s="1322"/>
      <c r="BA73" s="1322"/>
      <c r="BB73" s="1322" t="s">
        <v>622</v>
      </c>
      <c r="BC73" s="1322"/>
      <c r="BD73" s="1322"/>
      <c r="BE73" s="1322"/>
      <c r="BF73" s="1322"/>
      <c r="BG73" s="1322"/>
      <c r="BH73" s="1322"/>
      <c r="BI73" s="1322"/>
      <c r="BJ73" s="1322"/>
      <c r="BK73" s="1322"/>
      <c r="BL73" s="1322"/>
      <c r="BM73" s="1322"/>
      <c r="BN73" s="1322"/>
      <c r="BO73" s="1322"/>
      <c r="BP73" s="1320">
        <v>95.1</v>
      </c>
      <c r="BQ73" s="1320"/>
      <c r="BR73" s="1320"/>
      <c r="BS73" s="1320"/>
      <c r="BT73" s="1320"/>
      <c r="BU73" s="1320"/>
      <c r="BV73" s="1320"/>
      <c r="BW73" s="1320"/>
      <c r="BX73" s="1320">
        <v>78.599999999999994</v>
      </c>
      <c r="BY73" s="1320"/>
      <c r="BZ73" s="1320"/>
      <c r="CA73" s="1320"/>
      <c r="CB73" s="1320"/>
      <c r="CC73" s="1320"/>
      <c r="CD73" s="1320"/>
      <c r="CE73" s="1320"/>
      <c r="CF73" s="1320">
        <v>69</v>
      </c>
      <c r="CG73" s="1320"/>
      <c r="CH73" s="1320"/>
      <c r="CI73" s="1320"/>
      <c r="CJ73" s="1320"/>
      <c r="CK73" s="1320"/>
      <c r="CL73" s="1320"/>
      <c r="CM73" s="1320"/>
      <c r="CN73" s="1320">
        <v>72.8</v>
      </c>
      <c r="CO73" s="1320"/>
      <c r="CP73" s="1320"/>
      <c r="CQ73" s="1320"/>
      <c r="CR73" s="1320"/>
      <c r="CS73" s="1320"/>
      <c r="CT73" s="1320"/>
      <c r="CU73" s="1320"/>
      <c r="CV73" s="1320">
        <v>68.7</v>
      </c>
      <c r="CW73" s="1320"/>
      <c r="CX73" s="1320"/>
      <c r="CY73" s="1320"/>
      <c r="CZ73" s="1320"/>
      <c r="DA73" s="1320"/>
      <c r="DB73" s="1320"/>
      <c r="DC73" s="1320"/>
    </row>
    <row r="74" spans="2:107" x14ac:dyDescent="0.15">
      <c r="B74" s="394"/>
      <c r="G74" s="1325"/>
      <c r="H74" s="1325"/>
      <c r="I74" s="1325"/>
      <c r="J74" s="1325"/>
      <c r="K74" s="1326"/>
      <c r="L74" s="1326"/>
      <c r="M74" s="1326"/>
      <c r="N74" s="1326"/>
      <c r="AM74" s="403"/>
      <c r="AN74" s="1322"/>
      <c r="AO74" s="1322"/>
      <c r="AP74" s="1322"/>
      <c r="AQ74" s="1322"/>
      <c r="AR74" s="1322"/>
      <c r="AS74" s="1322"/>
      <c r="AT74" s="1322"/>
      <c r="AU74" s="1322"/>
      <c r="AV74" s="1322"/>
      <c r="AW74" s="1322"/>
      <c r="AX74" s="1322"/>
      <c r="AY74" s="1322"/>
      <c r="AZ74" s="1322"/>
      <c r="BA74" s="1322"/>
      <c r="BB74" s="1322"/>
      <c r="BC74" s="1322"/>
      <c r="BD74" s="1322"/>
      <c r="BE74" s="1322"/>
      <c r="BF74" s="1322"/>
      <c r="BG74" s="1322"/>
      <c r="BH74" s="1322"/>
      <c r="BI74" s="1322"/>
      <c r="BJ74" s="1322"/>
      <c r="BK74" s="1322"/>
      <c r="BL74" s="1322"/>
      <c r="BM74" s="1322"/>
      <c r="BN74" s="1322"/>
      <c r="BO74" s="1322"/>
      <c r="BP74" s="1320"/>
      <c r="BQ74" s="1320"/>
      <c r="BR74" s="1320"/>
      <c r="BS74" s="1320"/>
      <c r="BT74" s="1320"/>
      <c r="BU74" s="1320"/>
      <c r="BV74" s="1320"/>
      <c r="BW74" s="1320"/>
      <c r="BX74" s="1320"/>
      <c r="BY74" s="1320"/>
      <c r="BZ74" s="1320"/>
      <c r="CA74" s="1320"/>
      <c r="CB74" s="1320"/>
      <c r="CC74" s="1320"/>
      <c r="CD74" s="1320"/>
      <c r="CE74" s="1320"/>
      <c r="CF74" s="1320"/>
      <c r="CG74" s="1320"/>
      <c r="CH74" s="1320"/>
      <c r="CI74" s="1320"/>
      <c r="CJ74" s="1320"/>
      <c r="CK74" s="1320"/>
      <c r="CL74" s="1320"/>
      <c r="CM74" s="1320"/>
      <c r="CN74" s="1320"/>
      <c r="CO74" s="1320"/>
      <c r="CP74" s="1320"/>
      <c r="CQ74" s="1320"/>
      <c r="CR74" s="1320"/>
      <c r="CS74" s="1320"/>
      <c r="CT74" s="1320"/>
      <c r="CU74" s="1320"/>
      <c r="CV74" s="1320"/>
      <c r="CW74" s="1320"/>
      <c r="CX74" s="1320"/>
      <c r="CY74" s="1320"/>
      <c r="CZ74" s="1320"/>
      <c r="DA74" s="1320"/>
      <c r="DB74" s="1320"/>
      <c r="DC74" s="1320"/>
    </row>
    <row r="75" spans="2:107" x14ac:dyDescent="0.15">
      <c r="B75" s="394"/>
      <c r="G75" s="1325"/>
      <c r="H75" s="1325"/>
      <c r="I75" s="1314"/>
      <c r="J75" s="1314"/>
      <c r="K75" s="1321"/>
      <c r="L75" s="1321"/>
      <c r="M75" s="1321"/>
      <c r="N75" s="1321"/>
      <c r="AM75" s="403"/>
      <c r="AN75" s="1322"/>
      <c r="AO75" s="1322"/>
      <c r="AP75" s="1322"/>
      <c r="AQ75" s="1322"/>
      <c r="AR75" s="1322"/>
      <c r="AS75" s="1322"/>
      <c r="AT75" s="1322"/>
      <c r="AU75" s="1322"/>
      <c r="AV75" s="1322"/>
      <c r="AW75" s="1322"/>
      <c r="AX75" s="1322"/>
      <c r="AY75" s="1322"/>
      <c r="AZ75" s="1322"/>
      <c r="BA75" s="1322"/>
      <c r="BB75" s="1322" t="s">
        <v>623</v>
      </c>
      <c r="BC75" s="1322"/>
      <c r="BD75" s="1322"/>
      <c r="BE75" s="1322"/>
      <c r="BF75" s="1322"/>
      <c r="BG75" s="1322"/>
      <c r="BH75" s="1322"/>
      <c r="BI75" s="1322"/>
      <c r="BJ75" s="1322"/>
      <c r="BK75" s="1322"/>
      <c r="BL75" s="1322"/>
      <c r="BM75" s="1322"/>
      <c r="BN75" s="1322"/>
      <c r="BO75" s="1322"/>
      <c r="BP75" s="1320">
        <v>14.9</v>
      </c>
      <c r="BQ75" s="1320"/>
      <c r="BR75" s="1320"/>
      <c r="BS75" s="1320"/>
      <c r="BT75" s="1320"/>
      <c r="BU75" s="1320"/>
      <c r="BV75" s="1320"/>
      <c r="BW75" s="1320"/>
      <c r="BX75" s="1320">
        <v>14.2</v>
      </c>
      <c r="BY75" s="1320"/>
      <c r="BZ75" s="1320"/>
      <c r="CA75" s="1320"/>
      <c r="CB75" s="1320"/>
      <c r="CC75" s="1320"/>
      <c r="CD75" s="1320"/>
      <c r="CE75" s="1320"/>
      <c r="CF75" s="1320">
        <v>14.4</v>
      </c>
      <c r="CG75" s="1320"/>
      <c r="CH75" s="1320"/>
      <c r="CI75" s="1320"/>
      <c r="CJ75" s="1320"/>
      <c r="CK75" s="1320"/>
      <c r="CL75" s="1320"/>
      <c r="CM75" s="1320"/>
      <c r="CN75" s="1320">
        <v>15.5</v>
      </c>
      <c r="CO75" s="1320"/>
      <c r="CP75" s="1320"/>
      <c r="CQ75" s="1320"/>
      <c r="CR75" s="1320"/>
      <c r="CS75" s="1320"/>
      <c r="CT75" s="1320"/>
      <c r="CU75" s="1320"/>
      <c r="CV75" s="1320">
        <v>16.7</v>
      </c>
      <c r="CW75" s="1320"/>
      <c r="CX75" s="1320"/>
      <c r="CY75" s="1320"/>
      <c r="CZ75" s="1320"/>
      <c r="DA75" s="1320"/>
      <c r="DB75" s="1320"/>
      <c r="DC75" s="1320"/>
    </row>
    <row r="76" spans="2:107" x14ac:dyDescent="0.15">
      <c r="B76" s="394"/>
      <c r="G76" s="1325"/>
      <c r="H76" s="1325"/>
      <c r="I76" s="1314"/>
      <c r="J76" s="1314"/>
      <c r="K76" s="1321"/>
      <c r="L76" s="1321"/>
      <c r="M76" s="1321"/>
      <c r="N76" s="1321"/>
      <c r="AM76" s="403"/>
      <c r="AN76" s="1322"/>
      <c r="AO76" s="1322"/>
      <c r="AP76" s="1322"/>
      <c r="AQ76" s="1322"/>
      <c r="AR76" s="1322"/>
      <c r="AS76" s="1322"/>
      <c r="AT76" s="1322"/>
      <c r="AU76" s="1322"/>
      <c r="AV76" s="1322"/>
      <c r="AW76" s="1322"/>
      <c r="AX76" s="1322"/>
      <c r="AY76" s="1322"/>
      <c r="AZ76" s="1322"/>
      <c r="BA76" s="1322"/>
      <c r="BB76" s="1322"/>
      <c r="BC76" s="1322"/>
      <c r="BD76" s="1322"/>
      <c r="BE76" s="1322"/>
      <c r="BF76" s="1322"/>
      <c r="BG76" s="1322"/>
      <c r="BH76" s="1322"/>
      <c r="BI76" s="1322"/>
      <c r="BJ76" s="1322"/>
      <c r="BK76" s="1322"/>
      <c r="BL76" s="1322"/>
      <c r="BM76" s="1322"/>
      <c r="BN76" s="1322"/>
      <c r="BO76" s="1322"/>
      <c r="BP76" s="1320"/>
      <c r="BQ76" s="1320"/>
      <c r="BR76" s="1320"/>
      <c r="BS76" s="1320"/>
      <c r="BT76" s="1320"/>
      <c r="BU76" s="1320"/>
      <c r="BV76" s="1320"/>
      <c r="BW76" s="1320"/>
      <c r="BX76" s="1320"/>
      <c r="BY76" s="1320"/>
      <c r="BZ76" s="1320"/>
      <c r="CA76" s="1320"/>
      <c r="CB76" s="1320"/>
      <c r="CC76" s="1320"/>
      <c r="CD76" s="1320"/>
      <c r="CE76" s="1320"/>
      <c r="CF76" s="1320"/>
      <c r="CG76" s="1320"/>
      <c r="CH76" s="1320"/>
      <c r="CI76" s="1320"/>
      <c r="CJ76" s="1320"/>
      <c r="CK76" s="1320"/>
      <c r="CL76" s="1320"/>
      <c r="CM76" s="1320"/>
      <c r="CN76" s="1320"/>
      <c r="CO76" s="1320"/>
      <c r="CP76" s="1320"/>
      <c r="CQ76" s="1320"/>
      <c r="CR76" s="1320"/>
      <c r="CS76" s="1320"/>
      <c r="CT76" s="1320"/>
      <c r="CU76" s="1320"/>
      <c r="CV76" s="1320"/>
      <c r="CW76" s="1320"/>
      <c r="CX76" s="1320"/>
      <c r="CY76" s="1320"/>
      <c r="CZ76" s="1320"/>
      <c r="DA76" s="1320"/>
      <c r="DB76" s="1320"/>
      <c r="DC76" s="1320"/>
    </row>
    <row r="77" spans="2:107" x14ac:dyDescent="0.15">
      <c r="B77" s="394"/>
      <c r="G77" s="1314"/>
      <c r="H77" s="1314"/>
      <c r="I77" s="1314"/>
      <c r="J77" s="1314"/>
      <c r="K77" s="1326"/>
      <c r="L77" s="1326"/>
      <c r="M77" s="1326"/>
      <c r="N77" s="1326"/>
      <c r="AN77" s="1318" t="s">
        <v>624</v>
      </c>
      <c r="AO77" s="1318"/>
      <c r="AP77" s="1318"/>
      <c r="AQ77" s="1318"/>
      <c r="AR77" s="1318"/>
      <c r="AS77" s="1318"/>
      <c r="AT77" s="1318"/>
      <c r="AU77" s="1318"/>
      <c r="AV77" s="1318"/>
      <c r="AW77" s="1318"/>
      <c r="AX77" s="1318"/>
      <c r="AY77" s="1318"/>
      <c r="AZ77" s="1318"/>
      <c r="BA77" s="1318"/>
      <c r="BB77" s="1322" t="s">
        <v>622</v>
      </c>
      <c r="BC77" s="1322"/>
      <c r="BD77" s="1322"/>
      <c r="BE77" s="1322"/>
      <c r="BF77" s="1322"/>
      <c r="BG77" s="1322"/>
      <c r="BH77" s="1322"/>
      <c r="BI77" s="1322"/>
      <c r="BJ77" s="1322"/>
      <c r="BK77" s="1322"/>
      <c r="BL77" s="1322"/>
      <c r="BM77" s="1322"/>
      <c r="BN77" s="1322"/>
      <c r="BO77" s="1322"/>
      <c r="BP77" s="1320">
        <v>17.899999999999999</v>
      </c>
      <c r="BQ77" s="1320"/>
      <c r="BR77" s="1320"/>
      <c r="BS77" s="1320"/>
      <c r="BT77" s="1320"/>
      <c r="BU77" s="1320"/>
      <c r="BV77" s="1320"/>
      <c r="BW77" s="1320"/>
      <c r="BX77" s="1320">
        <v>27</v>
      </c>
      <c r="BY77" s="1320"/>
      <c r="BZ77" s="1320"/>
      <c r="CA77" s="1320"/>
      <c r="CB77" s="1320"/>
      <c r="CC77" s="1320"/>
      <c r="CD77" s="1320"/>
      <c r="CE77" s="1320"/>
      <c r="CF77" s="1320">
        <v>25.4</v>
      </c>
      <c r="CG77" s="1320"/>
      <c r="CH77" s="1320"/>
      <c r="CI77" s="1320"/>
      <c r="CJ77" s="1320"/>
      <c r="CK77" s="1320"/>
      <c r="CL77" s="1320"/>
      <c r="CM77" s="1320"/>
      <c r="CN77" s="1320">
        <v>23.4</v>
      </c>
      <c r="CO77" s="1320"/>
      <c r="CP77" s="1320"/>
      <c r="CQ77" s="1320"/>
      <c r="CR77" s="1320"/>
      <c r="CS77" s="1320"/>
      <c r="CT77" s="1320"/>
      <c r="CU77" s="1320"/>
      <c r="CV77" s="1320">
        <v>7.7</v>
      </c>
      <c r="CW77" s="1320"/>
      <c r="CX77" s="1320"/>
      <c r="CY77" s="1320"/>
      <c r="CZ77" s="1320"/>
      <c r="DA77" s="1320"/>
      <c r="DB77" s="1320"/>
      <c r="DC77" s="1320"/>
    </row>
    <row r="78" spans="2:107" x14ac:dyDescent="0.15">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2"/>
      <c r="BC78" s="1322"/>
      <c r="BD78" s="1322"/>
      <c r="BE78" s="1322"/>
      <c r="BF78" s="1322"/>
      <c r="BG78" s="1322"/>
      <c r="BH78" s="1322"/>
      <c r="BI78" s="1322"/>
      <c r="BJ78" s="1322"/>
      <c r="BK78" s="1322"/>
      <c r="BL78" s="1322"/>
      <c r="BM78" s="1322"/>
      <c r="BN78" s="1322"/>
      <c r="BO78" s="1322"/>
      <c r="BP78" s="1320"/>
      <c r="BQ78" s="1320"/>
      <c r="BR78" s="1320"/>
      <c r="BS78" s="1320"/>
      <c r="BT78" s="1320"/>
      <c r="BU78" s="1320"/>
      <c r="BV78" s="1320"/>
      <c r="BW78" s="1320"/>
      <c r="BX78" s="1320"/>
      <c r="BY78" s="1320"/>
      <c r="BZ78" s="1320"/>
      <c r="CA78" s="1320"/>
      <c r="CB78" s="1320"/>
      <c r="CC78" s="1320"/>
      <c r="CD78" s="1320"/>
      <c r="CE78" s="1320"/>
      <c r="CF78" s="1320"/>
      <c r="CG78" s="1320"/>
      <c r="CH78" s="1320"/>
      <c r="CI78" s="1320"/>
      <c r="CJ78" s="1320"/>
      <c r="CK78" s="1320"/>
      <c r="CL78" s="1320"/>
      <c r="CM78" s="1320"/>
      <c r="CN78" s="1320"/>
      <c r="CO78" s="1320"/>
      <c r="CP78" s="1320"/>
      <c r="CQ78" s="1320"/>
      <c r="CR78" s="1320"/>
      <c r="CS78" s="1320"/>
      <c r="CT78" s="1320"/>
      <c r="CU78" s="1320"/>
      <c r="CV78" s="1320"/>
      <c r="CW78" s="1320"/>
      <c r="CX78" s="1320"/>
      <c r="CY78" s="1320"/>
      <c r="CZ78" s="1320"/>
      <c r="DA78" s="1320"/>
      <c r="DB78" s="1320"/>
      <c r="DC78" s="1320"/>
    </row>
    <row r="79" spans="2:107" x14ac:dyDescent="0.15">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2" t="s">
        <v>623</v>
      </c>
      <c r="BC79" s="1322"/>
      <c r="BD79" s="1322"/>
      <c r="BE79" s="1322"/>
      <c r="BF79" s="1322"/>
      <c r="BG79" s="1322"/>
      <c r="BH79" s="1322"/>
      <c r="BI79" s="1322"/>
      <c r="BJ79" s="1322"/>
      <c r="BK79" s="1322"/>
      <c r="BL79" s="1322"/>
      <c r="BM79" s="1322"/>
      <c r="BN79" s="1322"/>
      <c r="BO79" s="1322"/>
      <c r="BP79" s="1320">
        <v>9.5</v>
      </c>
      <c r="BQ79" s="1320"/>
      <c r="BR79" s="1320"/>
      <c r="BS79" s="1320"/>
      <c r="BT79" s="1320"/>
      <c r="BU79" s="1320"/>
      <c r="BV79" s="1320"/>
      <c r="BW79" s="1320"/>
      <c r="BX79" s="1320">
        <v>8.6999999999999993</v>
      </c>
      <c r="BY79" s="1320"/>
      <c r="BZ79" s="1320"/>
      <c r="CA79" s="1320"/>
      <c r="CB79" s="1320"/>
      <c r="CC79" s="1320"/>
      <c r="CD79" s="1320"/>
      <c r="CE79" s="1320"/>
      <c r="CF79" s="1320">
        <v>8.6</v>
      </c>
      <c r="CG79" s="1320"/>
      <c r="CH79" s="1320"/>
      <c r="CI79" s="1320"/>
      <c r="CJ79" s="1320"/>
      <c r="CK79" s="1320"/>
      <c r="CL79" s="1320"/>
      <c r="CM79" s="1320"/>
      <c r="CN79" s="1320">
        <v>8.5</v>
      </c>
      <c r="CO79" s="1320"/>
      <c r="CP79" s="1320"/>
      <c r="CQ79" s="1320"/>
      <c r="CR79" s="1320"/>
      <c r="CS79" s="1320"/>
      <c r="CT79" s="1320"/>
      <c r="CU79" s="1320"/>
      <c r="CV79" s="1320">
        <v>8.6</v>
      </c>
      <c r="CW79" s="1320"/>
      <c r="CX79" s="1320"/>
      <c r="CY79" s="1320"/>
      <c r="CZ79" s="1320"/>
      <c r="DA79" s="1320"/>
      <c r="DB79" s="1320"/>
      <c r="DC79" s="1320"/>
    </row>
    <row r="80" spans="2:107" x14ac:dyDescent="0.15">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2"/>
      <c r="BC80" s="1322"/>
      <c r="BD80" s="1322"/>
      <c r="BE80" s="1322"/>
      <c r="BF80" s="1322"/>
      <c r="BG80" s="1322"/>
      <c r="BH80" s="1322"/>
      <c r="BI80" s="1322"/>
      <c r="BJ80" s="1322"/>
      <c r="BK80" s="1322"/>
      <c r="BL80" s="1322"/>
      <c r="BM80" s="1322"/>
      <c r="BN80" s="1322"/>
      <c r="BO80" s="1322"/>
      <c r="BP80" s="1320"/>
      <c r="BQ80" s="1320"/>
      <c r="BR80" s="1320"/>
      <c r="BS80" s="1320"/>
      <c r="BT80" s="1320"/>
      <c r="BU80" s="1320"/>
      <c r="BV80" s="1320"/>
      <c r="BW80" s="1320"/>
      <c r="BX80" s="1320"/>
      <c r="BY80" s="1320"/>
      <c r="BZ80" s="1320"/>
      <c r="CA80" s="1320"/>
      <c r="CB80" s="1320"/>
      <c r="CC80" s="1320"/>
      <c r="CD80" s="1320"/>
      <c r="CE80" s="1320"/>
      <c r="CF80" s="1320"/>
      <c r="CG80" s="1320"/>
      <c r="CH80" s="1320"/>
      <c r="CI80" s="1320"/>
      <c r="CJ80" s="1320"/>
      <c r="CK80" s="1320"/>
      <c r="CL80" s="1320"/>
      <c r="CM80" s="1320"/>
      <c r="CN80" s="1320"/>
      <c r="CO80" s="1320"/>
      <c r="CP80" s="1320"/>
      <c r="CQ80" s="1320"/>
      <c r="CR80" s="1320"/>
      <c r="CS80" s="1320"/>
      <c r="CT80" s="1320"/>
      <c r="CU80" s="1320"/>
      <c r="CV80" s="1320"/>
      <c r="CW80" s="1320"/>
      <c r="CX80" s="1320"/>
      <c r="CY80" s="1320"/>
      <c r="CZ80" s="1320"/>
      <c r="DA80" s="1320"/>
      <c r="DB80" s="1320"/>
      <c r="DC80" s="1320"/>
    </row>
    <row r="81" spans="2:109" x14ac:dyDescent="0.15">
      <c r="B81" s="394"/>
    </row>
    <row r="82" spans="2:109" ht="17.25" x14ac:dyDescent="0.1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x14ac:dyDescent="0.15">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x14ac:dyDescent="0.15">
      <c r="DD84" s="387"/>
      <c r="DE84" s="387"/>
    </row>
    <row r="85" spans="2:109" x14ac:dyDescent="0.15">
      <c r="DD85" s="387"/>
      <c r="DE85" s="387"/>
    </row>
    <row r="86" spans="2:109" hidden="1" x14ac:dyDescent="0.15">
      <c r="DD86" s="387"/>
      <c r="DE86" s="387"/>
    </row>
    <row r="87" spans="2:109" hidden="1" x14ac:dyDescent="0.15">
      <c r="K87" s="422"/>
      <c r="AQ87" s="422"/>
      <c r="BC87" s="422"/>
      <c r="BO87" s="422"/>
      <c r="CA87" s="422"/>
      <c r="CM87" s="422"/>
      <c r="CY87" s="422"/>
      <c r="DD87" s="387"/>
      <c r="DE87" s="387"/>
    </row>
    <row r="88" spans="2:109" hidden="1" x14ac:dyDescent="0.15">
      <c r="DD88" s="387"/>
      <c r="DE88" s="387"/>
    </row>
    <row r="89" spans="2:109" hidden="1" x14ac:dyDescent="0.15">
      <c r="DD89" s="387"/>
      <c r="DE89" s="387"/>
    </row>
    <row r="90" spans="2:109" hidden="1" x14ac:dyDescent="0.15">
      <c r="DD90" s="387"/>
      <c r="DE90" s="387"/>
    </row>
    <row r="91" spans="2:109" hidden="1" x14ac:dyDescent="0.15">
      <c r="DD91" s="387"/>
      <c r="DE91" s="387"/>
    </row>
    <row r="92" spans="2:109" ht="13.5" hidden="1" customHeight="1" x14ac:dyDescent="0.15">
      <c r="DD92" s="387"/>
      <c r="DE92" s="387"/>
    </row>
    <row r="93" spans="2:109" ht="13.5" hidden="1" customHeight="1" x14ac:dyDescent="0.15">
      <c r="DD93" s="387"/>
      <c r="DE93" s="387"/>
    </row>
    <row r="94" spans="2:109" ht="13.5" hidden="1" customHeight="1" x14ac:dyDescent="0.15">
      <c r="DD94" s="387"/>
      <c r="DE94" s="387"/>
    </row>
    <row r="95" spans="2:109" ht="13.5" hidden="1" customHeight="1" x14ac:dyDescent="0.15">
      <c r="DD95" s="387"/>
      <c r="DE95" s="387"/>
    </row>
    <row r="96" spans="2:109" ht="13.5" hidden="1" customHeight="1" x14ac:dyDescent="0.15">
      <c r="DD96" s="387"/>
      <c r="DE96" s="387"/>
    </row>
    <row r="97" spans="108:109" ht="13.5" hidden="1" customHeight="1" x14ac:dyDescent="0.15">
      <c r="DD97" s="387"/>
      <c r="DE97" s="387"/>
    </row>
    <row r="98" spans="108:109" ht="13.5" hidden="1" customHeight="1" x14ac:dyDescent="0.15">
      <c r="DD98" s="387"/>
      <c r="DE98" s="387"/>
    </row>
    <row r="99" spans="108:109" ht="13.5" hidden="1" customHeight="1" x14ac:dyDescent="0.15">
      <c r="DD99" s="387"/>
      <c r="DE99" s="387"/>
    </row>
    <row r="100" spans="108:109" ht="13.5" hidden="1" customHeight="1" x14ac:dyDescent="0.15">
      <c r="DD100" s="387"/>
      <c r="DE100" s="387"/>
    </row>
    <row r="101" spans="108:109" ht="13.5" hidden="1" customHeight="1" x14ac:dyDescent="0.15">
      <c r="DD101" s="387"/>
      <c r="DE101" s="387"/>
    </row>
    <row r="102" spans="108:109" ht="13.5" hidden="1" customHeight="1" x14ac:dyDescent="0.15">
      <c r="DD102" s="387"/>
      <c r="DE102" s="387"/>
    </row>
    <row r="103" spans="108:109" ht="13.5" hidden="1" customHeight="1" x14ac:dyDescent="0.15">
      <c r="DD103" s="387"/>
      <c r="DE103" s="387"/>
    </row>
    <row r="104" spans="108:109" ht="13.5" hidden="1" customHeight="1" x14ac:dyDescent="0.15">
      <c r="DD104" s="387"/>
      <c r="DE104" s="387"/>
    </row>
    <row r="105" spans="108:109" ht="13.5" hidden="1" customHeight="1" x14ac:dyDescent="0.15">
      <c r="DD105" s="387"/>
      <c r="DE105" s="387"/>
    </row>
    <row r="106" spans="108:109" ht="13.5" hidden="1" customHeight="1" x14ac:dyDescent="0.15">
      <c r="DD106" s="387"/>
      <c r="DE106" s="387"/>
    </row>
    <row r="107" spans="108:109" ht="13.5" hidden="1" customHeight="1" x14ac:dyDescent="0.15">
      <c r="DD107" s="387"/>
      <c r="DE107" s="387"/>
    </row>
    <row r="108" spans="108:109" ht="13.5" hidden="1" customHeight="1" x14ac:dyDescent="0.15">
      <c r="DD108" s="387"/>
      <c r="DE108" s="387"/>
    </row>
    <row r="109" spans="108:109" ht="13.5" hidden="1" customHeight="1" x14ac:dyDescent="0.15">
      <c r="DD109" s="387"/>
      <c r="DE109" s="387"/>
    </row>
    <row r="110" spans="108:109" ht="13.5" hidden="1" customHeight="1" x14ac:dyDescent="0.15">
      <c r="DD110" s="387"/>
      <c r="DE110" s="387"/>
    </row>
    <row r="111" spans="108:109" ht="13.5" hidden="1" customHeight="1" x14ac:dyDescent="0.15">
      <c r="DD111" s="387"/>
      <c r="DE111" s="387"/>
    </row>
    <row r="112" spans="108:109" ht="13.5" hidden="1" customHeight="1" x14ac:dyDescent="0.15">
      <c r="DD112" s="387"/>
      <c r="DE112" s="387"/>
    </row>
    <row r="113" spans="108:109" ht="13.5" hidden="1" customHeight="1" x14ac:dyDescent="0.15">
      <c r="DD113" s="387"/>
      <c r="DE113" s="387"/>
    </row>
    <row r="114" spans="108:109" ht="13.5" hidden="1" customHeight="1" x14ac:dyDescent="0.15">
      <c r="DD114" s="387"/>
      <c r="DE114" s="387"/>
    </row>
    <row r="115" spans="108:109" ht="13.5" hidden="1" customHeight="1" x14ac:dyDescent="0.15">
      <c r="DD115" s="387"/>
      <c r="DE115" s="387"/>
    </row>
    <row r="116" spans="108:109" ht="13.5" hidden="1" customHeight="1" x14ac:dyDescent="0.15">
      <c r="DD116" s="387"/>
      <c r="DE116" s="387"/>
    </row>
    <row r="117" spans="108:109" ht="13.5" hidden="1" customHeight="1" x14ac:dyDescent="0.15">
      <c r="DD117" s="387"/>
      <c r="DE117" s="387"/>
    </row>
    <row r="118" spans="108:109" ht="13.5" hidden="1" customHeight="1" x14ac:dyDescent="0.15">
      <c r="DD118" s="387"/>
      <c r="DE118" s="387"/>
    </row>
    <row r="119" spans="108:109" ht="13.5" hidden="1" customHeight="1" x14ac:dyDescent="0.15">
      <c r="DD119" s="387"/>
      <c r="DE119" s="387"/>
    </row>
    <row r="120" spans="108:109" ht="13.5" hidden="1" customHeight="1" x14ac:dyDescent="0.15">
      <c r="DD120" s="387"/>
      <c r="DE120" s="387"/>
    </row>
    <row r="121" spans="108:109" ht="13.5" hidden="1" customHeight="1" x14ac:dyDescent="0.15">
      <c r="DD121" s="387"/>
      <c r="DE121" s="387"/>
    </row>
    <row r="122" spans="108:109" ht="13.5" hidden="1" customHeight="1" x14ac:dyDescent="0.15">
      <c r="DD122" s="387"/>
      <c r="DE122" s="387"/>
    </row>
    <row r="123" spans="108:109" ht="13.5" hidden="1" customHeight="1" x14ac:dyDescent="0.15">
      <c r="DD123" s="387"/>
      <c r="DE123" s="387"/>
    </row>
    <row r="124" spans="108:109" ht="13.5" hidden="1" customHeight="1" x14ac:dyDescent="0.15">
      <c r="DD124" s="387"/>
      <c r="DE124" s="387"/>
    </row>
    <row r="125" spans="108:109" ht="13.5" hidden="1" customHeight="1" x14ac:dyDescent="0.15">
      <c r="DD125" s="387"/>
      <c r="DE125" s="387"/>
    </row>
    <row r="126" spans="108:109" ht="13.5" hidden="1" customHeight="1" x14ac:dyDescent="0.15">
      <c r="DD126" s="387"/>
      <c r="DE126" s="387"/>
    </row>
    <row r="127" spans="108:109" ht="13.5" hidden="1" customHeight="1" x14ac:dyDescent="0.15">
      <c r="DD127" s="387"/>
      <c r="DE127" s="387"/>
    </row>
    <row r="128" spans="108:109" ht="13.5" hidden="1" customHeight="1" x14ac:dyDescent="0.15">
      <c r="DD128" s="387"/>
      <c r="DE128" s="387"/>
    </row>
    <row r="129" spans="108:109" ht="13.5" hidden="1" customHeight="1" x14ac:dyDescent="0.15">
      <c r="DD129" s="387"/>
      <c r="DE129" s="387"/>
    </row>
    <row r="130" spans="108:109" ht="13.5" hidden="1" customHeight="1" x14ac:dyDescent="0.15">
      <c r="DD130" s="387"/>
      <c r="DE130" s="387"/>
    </row>
    <row r="131" spans="108:109" ht="13.5" hidden="1" customHeight="1" x14ac:dyDescent="0.15">
      <c r="DD131" s="387"/>
      <c r="DE131" s="387"/>
    </row>
    <row r="132" spans="108:109" ht="13.5" hidden="1" customHeight="1" x14ac:dyDescent="0.15">
      <c r="DD132" s="387"/>
      <c r="DE132" s="387"/>
    </row>
    <row r="133" spans="108:109" ht="13.5" hidden="1" customHeight="1" x14ac:dyDescent="0.15">
      <c r="DD133" s="387"/>
      <c r="DE133" s="387"/>
    </row>
    <row r="134" spans="108:109" ht="13.5" hidden="1" customHeight="1" x14ac:dyDescent="0.15">
      <c r="DD134" s="387"/>
      <c r="DE134" s="387"/>
    </row>
    <row r="135" spans="108:109" ht="13.5" hidden="1" customHeight="1" x14ac:dyDescent="0.15">
      <c r="DD135" s="387"/>
      <c r="DE135" s="387"/>
    </row>
    <row r="136" spans="108:109" ht="13.5" hidden="1" customHeight="1" x14ac:dyDescent="0.15">
      <c r="DD136" s="387"/>
      <c r="DE136" s="387"/>
    </row>
    <row r="137" spans="108:109" ht="13.5" hidden="1" customHeight="1" x14ac:dyDescent="0.15">
      <c r="DD137" s="387"/>
      <c r="DE137" s="387"/>
    </row>
    <row r="138" spans="108:109" ht="13.5" hidden="1" customHeight="1" x14ac:dyDescent="0.15">
      <c r="DD138" s="387"/>
      <c r="DE138" s="387"/>
    </row>
    <row r="139" spans="108:109" ht="13.5" hidden="1" customHeight="1" x14ac:dyDescent="0.15">
      <c r="DD139" s="387"/>
      <c r="DE139" s="387"/>
    </row>
    <row r="140" spans="108:109" ht="13.5" hidden="1" customHeight="1" x14ac:dyDescent="0.15">
      <c r="DD140" s="387"/>
      <c r="DE140" s="387"/>
    </row>
    <row r="141" spans="108:109" ht="13.5" hidden="1" customHeight="1" x14ac:dyDescent="0.15">
      <c r="DD141" s="387"/>
      <c r="DE141" s="387"/>
    </row>
    <row r="142" spans="108:109" ht="13.5" hidden="1" customHeight="1" x14ac:dyDescent="0.15">
      <c r="DD142" s="387"/>
      <c r="DE142" s="387"/>
    </row>
    <row r="143" spans="108:109" ht="13.5" hidden="1" customHeight="1" x14ac:dyDescent="0.15">
      <c r="DD143" s="387"/>
      <c r="DE143" s="387"/>
    </row>
    <row r="144" spans="108:109" ht="13.5" hidden="1" customHeight="1" x14ac:dyDescent="0.15">
      <c r="DD144" s="387"/>
      <c r="DE144" s="387"/>
    </row>
    <row r="145" spans="108:109" ht="13.5" hidden="1" customHeight="1" x14ac:dyDescent="0.15">
      <c r="DD145" s="387"/>
      <c r="DE145" s="387"/>
    </row>
    <row r="146" spans="108:109" ht="13.5" hidden="1" customHeight="1" x14ac:dyDescent="0.15">
      <c r="DD146" s="387"/>
      <c r="DE146" s="387"/>
    </row>
    <row r="147" spans="108:109" ht="13.5" hidden="1" customHeight="1" x14ac:dyDescent="0.15">
      <c r="DD147" s="387"/>
      <c r="DE147" s="387"/>
    </row>
    <row r="148" spans="108:109" ht="13.5" hidden="1" customHeight="1" x14ac:dyDescent="0.15">
      <c r="DD148" s="387"/>
      <c r="DE148" s="387"/>
    </row>
    <row r="149" spans="108:109" ht="13.5" hidden="1" customHeight="1" x14ac:dyDescent="0.15">
      <c r="DD149" s="387"/>
      <c r="DE149" s="387"/>
    </row>
    <row r="150" spans="108:109" ht="13.5" hidden="1" customHeight="1" x14ac:dyDescent="0.15">
      <c r="DD150" s="387"/>
      <c r="DE150" s="387"/>
    </row>
    <row r="151" spans="108:109" ht="13.5" hidden="1" customHeight="1" x14ac:dyDescent="0.15">
      <c r="DD151" s="387"/>
      <c r="DE151" s="387"/>
    </row>
    <row r="152" spans="108:109" ht="13.5" hidden="1" customHeight="1" x14ac:dyDescent="0.15">
      <c r="DD152" s="387"/>
      <c r="DE152" s="387"/>
    </row>
    <row r="153" spans="108:109" ht="13.5" hidden="1" customHeight="1" x14ac:dyDescent="0.15">
      <c r="DD153" s="387"/>
      <c r="DE153" s="387"/>
    </row>
    <row r="154" spans="108:109" ht="13.5" hidden="1" customHeight="1" x14ac:dyDescent="0.15">
      <c r="DD154" s="387"/>
      <c r="DE154" s="387"/>
    </row>
    <row r="155" spans="108:109" ht="13.5" hidden="1" customHeight="1" x14ac:dyDescent="0.15">
      <c r="DD155" s="387"/>
      <c r="DE155" s="387"/>
    </row>
    <row r="156" spans="108:109" ht="13.5" hidden="1" customHeight="1" x14ac:dyDescent="0.15">
      <c r="DD156" s="387"/>
      <c r="DE156" s="387"/>
    </row>
    <row r="157" spans="108:109" ht="13.5" hidden="1" customHeight="1" x14ac:dyDescent="0.15">
      <c r="DD157" s="387"/>
      <c r="DE157" s="387"/>
    </row>
    <row r="158" spans="108:109" ht="13.5" hidden="1" customHeight="1" x14ac:dyDescent="0.15">
      <c r="DD158" s="387"/>
      <c r="DE158" s="387"/>
    </row>
    <row r="159" spans="108:109" ht="13.5" hidden="1" customHeight="1" x14ac:dyDescent="0.15">
      <c r="DD159" s="387"/>
      <c r="DE159" s="387"/>
    </row>
    <row r="160" spans="108:109" ht="13.5" hidden="1" customHeight="1" x14ac:dyDescent="0.15">
      <c r="DD160" s="387"/>
      <c r="DE160" s="38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rZcgjB80WKute56f0X3p5dI7hOMh1KOoGDM5z7RnDlD9+SZ9tZEAfetF94ddoTnMmotnUD6qT4LMwWj9OFi5aw==" saltValue="znDdsUUrdCftoMBx1tSDd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5" zoomScaleNormal="75" zoomScaleSheetLayoutView="70" workbookViewId="0">
      <selection activeCell="AN70" sqref="AN70"/>
    </sheetView>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HXDtJO3TK4q+zhoZ7QtbfMDsS1ssx0vZYW795tUQL34E3IeIaC0VaoiD17w7gNRl/ju3hSwebzOrMJPD0oMiNA==" saltValue="M1LX0UJbfVEi2KRTusCNi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5" zoomScaleNormal="75" zoomScaleSheetLayoutView="55" workbookViewId="0">
      <selection activeCell="AN70" sqref="AN70"/>
    </sheetView>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IKmKzb5FCvrsy7aGdGPAjsn9dAB59EKnPBqxQXF9lrDGA2UFZvyL0/e73M8HJd8hKDdAmQ5kaOk+kaNzDEeXjg==" saltValue="8Njar/V9EP2uLf6qB+1tS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51</v>
      </c>
      <c r="E2" s="154"/>
      <c r="F2" s="155" t="s">
        <v>566</v>
      </c>
      <c r="G2" s="156"/>
      <c r="H2" s="157"/>
    </row>
    <row r="3" spans="1:8" x14ac:dyDescent="0.15">
      <c r="A3" s="153" t="s">
        <v>559</v>
      </c>
      <c r="B3" s="158"/>
      <c r="C3" s="159"/>
      <c r="D3" s="160">
        <v>140094</v>
      </c>
      <c r="E3" s="161"/>
      <c r="F3" s="162">
        <v>119685</v>
      </c>
      <c r="G3" s="163"/>
      <c r="H3" s="164"/>
    </row>
    <row r="4" spans="1:8" x14ac:dyDescent="0.15">
      <c r="A4" s="165"/>
      <c r="B4" s="166"/>
      <c r="C4" s="167"/>
      <c r="D4" s="168">
        <v>64644</v>
      </c>
      <c r="E4" s="169"/>
      <c r="F4" s="170">
        <v>68464</v>
      </c>
      <c r="G4" s="171"/>
      <c r="H4" s="172"/>
    </row>
    <row r="5" spans="1:8" x14ac:dyDescent="0.15">
      <c r="A5" s="153" t="s">
        <v>561</v>
      </c>
      <c r="B5" s="158"/>
      <c r="C5" s="159"/>
      <c r="D5" s="160">
        <v>47494</v>
      </c>
      <c r="E5" s="161"/>
      <c r="F5" s="162">
        <v>109920</v>
      </c>
      <c r="G5" s="163"/>
      <c r="H5" s="164"/>
    </row>
    <row r="6" spans="1:8" x14ac:dyDescent="0.15">
      <c r="A6" s="165"/>
      <c r="B6" s="166"/>
      <c r="C6" s="167"/>
      <c r="D6" s="168">
        <v>20233</v>
      </c>
      <c r="E6" s="169"/>
      <c r="F6" s="170">
        <v>62739</v>
      </c>
      <c r="G6" s="171"/>
      <c r="H6" s="172"/>
    </row>
    <row r="7" spans="1:8" x14ac:dyDescent="0.15">
      <c r="A7" s="153" t="s">
        <v>562</v>
      </c>
      <c r="B7" s="158"/>
      <c r="C7" s="159"/>
      <c r="D7" s="160">
        <v>38799</v>
      </c>
      <c r="E7" s="161"/>
      <c r="F7" s="162">
        <v>119882</v>
      </c>
      <c r="G7" s="163"/>
      <c r="H7" s="164"/>
    </row>
    <row r="8" spans="1:8" x14ac:dyDescent="0.15">
      <c r="A8" s="165"/>
      <c r="B8" s="166"/>
      <c r="C8" s="167"/>
      <c r="D8" s="168">
        <v>26477</v>
      </c>
      <c r="E8" s="169"/>
      <c r="F8" s="170">
        <v>66481</v>
      </c>
      <c r="G8" s="171"/>
      <c r="H8" s="172"/>
    </row>
    <row r="9" spans="1:8" x14ac:dyDescent="0.15">
      <c r="A9" s="153" t="s">
        <v>563</v>
      </c>
      <c r="B9" s="158"/>
      <c r="C9" s="159"/>
      <c r="D9" s="160">
        <v>74360</v>
      </c>
      <c r="E9" s="161"/>
      <c r="F9" s="162">
        <v>116162</v>
      </c>
      <c r="G9" s="163"/>
      <c r="H9" s="164"/>
    </row>
    <row r="10" spans="1:8" x14ac:dyDescent="0.15">
      <c r="A10" s="165"/>
      <c r="B10" s="166"/>
      <c r="C10" s="167"/>
      <c r="D10" s="168">
        <v>31517</v>
      </c>
      <c r="E10" s="169"/>
      <c r="F10" s="170">
        <v>61562</v>
      </c>
      <c r="G10" s="171"/>
      <c r="H10" s="172"/>
    </row>
    <row r="11" spans="1:8" x14ac:dyDescent="0.15">
      <c r="A11" s="153" t="s">
        <v>564</v>
      </c>
      <c r="B11" s="158"/>
      <c r="C11" s="159"/>
      <c r="D11" s="160">
        <v>60092</v>
      </c>
      <c r="E11" s="161"/>
      <c r="F11" s="162">
        <v>121449</v>
      </c>
      <c r="G11" s="163"/>
      <c r="H11" s="164"/>
    </row>
    <row r="12" spans="1:8" x14ac:dyDescent="0.15">
      <c r="A12" s="165"/>
      <c r="B12" s="166"/>
      <c r="C12" s="173"/>
      <c r="D12" s="168">
        <v>22706</v>
      </c>
      <c r="E12" s="169"/>
      <c r="F12" s="170">
        <v>62922</v>
      </c>
      <c r="G12" s="171"/>
      <c r="H12" s="172"/>
    </row>
    <row r="13" spans="1:8" x14ac:dyDescent="0.15">
      <c r="A13" s="153"/>
      <c r="B13" s="158"/>
      <c r="C13" s="174"/>
      <c r="D13" s="175">
        <v>72168</v>
      </c>
      <c r="E13" s="176"/>
      <c r="F13" s="177">
        <v>117420</v>
      </c>
      <c r="G13" s="178"/>
      <c r="H13" s="164"/>
    </row>
    <row r="14" spans="1:8" x14ac:dyDescent="0.15">
      <c r="A14" s="165"/>
      <c r="B14" s="166"/>
      <c r="C14" s="167"/>
      <c r="D14" s="168">
        <v>33115</v>
      </c>
      <c r="E14" s="169"/>
      <c r="F14" s="170">
        <v>64434</v>
      </c>
      <c r="G14" s="171"/>
      <c r="H14" s="172"/>
    </row>
    <row r="17" spans="1:11" x14ac:dyDescent="0.15">
      <c r="A17" s="149" t="s">
        <v>52</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53</v>
      </c>
      <c r="B19" s="179">
        <f>ROUND(VALUE(SUBSTITUTE(実質収支比率等に係る経年分析!F$48,"▲","-")),2)</f>
        <v>10.76</v>
      </c>
      <c r="C19" s="179">
        <f>ROUND(VALUE(SUBSTITUTE(実質収支比率等に係る経年分析!G$48,"▲","-")),2)</f>
        <v>9.06</v>
      </c>
      <c r="D19" s="179">
        <f>ROUND(VALUE(SUBSTITUTE(実質収支比率等に係る経年分析!H$48,"▲","-")),2)</f>
        <v>5.43</v>
      </c>
      <c r="E19" s="179">
        <f>ROUND(VALUE(SUBSTITUTE(実質収支比率等に係る経年分析!I$48,"▲","-")),2)</f>
        <v>2.2599999999999998</v>
      </c>
      <c r="F19" s="179">
        <f>ROUND(VALUE(SUBSTITUTE(実質収支比率等に係る経年分析!J$48,"▲","-")),2)</f>
        <v>2.77</v>
      </c>
    </row>
    <row r="20" spans="1:11" x14ac:dyDescent="0.15">
      <c r="A20" s="179" t="s">
        <v>54</v>
      </c>
      <c r="B20" s="179">
        <f>ROUND(VALUE(SUBSTITUTE(実質収支比率等に係る経年分析!F$47,"▲","-")),2)</f>
        <v>61.23</v>
      </c>
      <c r="C20" s="179">
        <f>ROUND(VALUE(SUBSTITUTE(実質収支比率等に係る経年分析!G$47,"▲","-")),2)</f>
        <v>65.900000000000006</v>
      </c>
      <c r="D20" s="179">
        <f>ROUND(VALUE(SUBSTITUTE(実質収支比率等に係る経年分析!H$47,"▲","-")),2)</f>
        <v>72.069999999999993</v>
      </c>
      <c r="E20" s="179">
        <f>ROUND(VALUE(SUBSTITUTE(実質収支比率等に係る経年分析!I$47,"▲","-")),2)</f>
        <v>72.290000000000006</v>
      </c>
      <c r="F20" s="179">
        <f>ROUND(VALUE(SUBSTITUTE(実質収支比率等に係る経年分析!J$47,"▲","-")),2)</f>
        <v>75.17</v>
      </c>
    </row>
    <row r="21" spans="1:11" x14ac:dyDescent="0.15">
      <c r="A21" s="179" t="s">
        <v>55</v>
      </c>
      <c r="B21" s="179">
        <f>IF(ISNUMBER(VALUE(SUBSTITUTE(実質収支比率等に係る経年分析!F$49,"▲","-"))),ROUND(VALUE(SUBSTITUTE(実質収支比率等に係る経年分析!F$49,"▲","-")),2),NA())</f>
        <v>1.1000000000000001</v>
      </c>
      <c r="C21" s="179">
        <f>IF(ISNUMBER(VALUE(SUBSTITUTE(実質収支比率等に係る経年分析!G$49,"▲","-"))),ROUND(VALUE(SUBSTITUTE(実質収支比率等に係る経年分析!G$49,"▲","-")),2),NA())</f>
        <v>-0.85</v>
      </c>
      <c r="D21" s="179">
        <f>IF(ISNUMBER(VALUE(SUBSTITUTE(実質収支比率等に係る経年分析!H$49,"▲","-"))),ROUND(VALUE(SUBSTITUTE(実質収支比率等に係る経年分析!H$49,"▲","-")),2),NA())</f>
        <v>-3.54</v>
      </c>
      <c r="E21" s="179">
        <f>IF(ISNUMBER(VALUE(SUBSTITUTE(実質収支比率等に係る経年分析!I$49,"▲","-"))),ROUND(VALUE(SUBSTITUTE(実質収支比率等に係る経年分析!I$49,"▲","-")),2),NA())</f>
        <v>-6.87</v>
      </c>
      <c r="F21" s="179">
        <f>IF(ISNUMBER(VALUE(SUBSTITUTE(実質収支比率等に係る経年分析!J$49,"▲","-"))),ROUND(VALUE(SUBSTITUTE(実質収支比率等に係る経年分析!J$49,"▲","-")),2),NA())</f>
        <v>3.05</v>
      </c>
    </row>
    <row r="24" spans="1:11" x14ac:dyDescent="0.15">
      <c r="A24" s="149" t="s">
        <v>56</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57</v>
      </c>
      <c r="C26" s="180" t="s">
        <v>58</v>
      </c>
      <c r="D26" s="180" t="s">
        <v>57</v>
      </c>
      <c r="E26" s="180" t="s">
        <v>58</v>
      </c>
      <c r="F26" s="180" t="s">
        <v>57</v>
      </c>
      <c r="G26" s="180" t="s">
        <v>58</v>
      </c>
      <c r="H26" s="180" t="s">
        <v>57</v>
      </c>
      <c r="I26" s="180" t="s">
        <v>58</v>
      </c>
      <c r="J26" s="180" t="s">
        <v>57</v>
      </c>
      <c r="K26" s="180" t="s">
        <v>58</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str">
        <f>IF(連結実質赤字比率に係る赤字・黒字の構成分析!C$41="",NA(),連結実質赤字比率に係る赤字・黒字の構成分析!C$41)</f>
        <v>奨学金会計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x14ac:dyDescent="0.15">
      <c r="A30" s="180" t="str">
        <f>IF(連結実質赤字比率に係る赤字・黒字の構成分析!C$40="",NA(),連結実質赤字比率に係る赤字・黒字の構成分析!C$40)</f>
        <v>公設地方卸売市場事業特別会計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x14ac:dyDescent="0.15">
      <c r="A31" s="180" t="str">
        <f>IF(連結実質赤字比率に係る赤字・黒字の構成分析!C$39="",NA(),連結実質赤字比率に係る赤字・黒字の構成分析!C$39)</f>
        <v>港湾整備事業特別会計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0.01</v>
      </c>
    </row>
    <row r="32" spans="1:11" x14ac:dyDescent="0.15">
      <c r="A32" s="180" t="str">
        <f>IF(連結実質赤字比率に係る赤字・黒字の構成分析!C$38="",NA(),連結実質赤字比率に係る赤字・黒字の構成分析!C$38)</f>
        <v>後期高齢者医療事業会計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0.01</v>
      </c>
    </row>
    <row r="33" spans="1:16" x14ac:dyDescent="0.15">
      <c r="A33" s="180" t="str">
        <f>IF(連結実質赤字比率に係る赤字・黒字の構成分析!C$37="",NA(),連結実質赤字比率に係る赤字・黒字の構成分析!C$37)</f>
        <v>国民健康保険事業会計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1.34</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1.89</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0.49</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1.34</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0.21</v>
      </c>
    </row>
    <row r="34" spans="1:16" x14ac:dyDescent="0.15">
      <c r="A34" s="180" t="str">
        <f>IF(連結実質赤字比率に係る赤字・黒字の構成分析!C$36="",NA(),連結実質赤字比率に係る赤字・黒字の構成分析!C$36)</f>
        <v>水道事業会計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1.4</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0.56999999999999995</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0.97</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1.29</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1.05</v>
      </c>
    </row>
    <row r="35" spans="1:16" x14ac:dyDescent="0.15">
      <c r="A35" s="180" t="str">
        <f>IF(連結実質赤字比率に係る赤字・黒字の構成分析!C$35="",NA(),連結実質赤字比率に係る赤字・黒字の構成分析!C$35)</f>
        <v>介護保険事業会計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0.86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0.94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1.0900000000000001</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1.72</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1.25</v>
      </c>
    </row>
    <row r="36" spans="1:16" x14ac:dyDescent="0.15">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10.76</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9.0500000000000007</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5.42</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2.2599999999999998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2.76</v>
      </c>
    </row>
    <row r="39" spans="1:16" x14ac:dyDescent="0.15">
      <c r="A39" s="149" t="s">
        <v>59</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x14ac:dyDescent="0.15">
      <c r="A42" s="181" t="s">
        <v>62</v>
      </c>
      <c r="B42" s="181"/>
      <c r="C42" s="181"/>
      <c r="D42" s="181">
        <f>'実質公債費比率（分子）の構造'!K$52</f>
        <v>641</v>
      </c>
      <c r="E42" s="181"/>
      <c r="F42" s="181"/>
      <c r="G42" s="181">
        <f>'実質公債費比率（分子）の構造'!L$52</f>
        <v>597</v>
      </c>
      <c r="H42" s="181"/>
      <c r="I42" s="181"/>
      <c r="J42" s="181">
        <f>'実質公債費比率（分子）の構造'!M$52</f>
        <v>559</v>
      </c>
      <c r="K42" s="181"/>
      <c r="L42" s="181"/>
      <c r="M42" s="181">
        <f>'実質公債費比率（分子）の構造'!N$52</f>
        <v>538</v>
      </c>
      <c r="N42" s="181"/>
      <c r="O42" s="181"/>
      <c r="P42" s="181">
        <f>'実質公債費比率（分子）の構造'!O$52</f>
        <v>534</v>
      </c>
    </row>
    <row r="43" spans="1:16" x14ac:dyDescent="0.15">
      <c r="A43" s="181" t="s">
        <v>63</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x14ac:dyDescent="0.15">
      <c r="A44" s="181" t="s">
        <v>64</v>
      </c>
      <c r="B44" s="181">
        <f>'実質公債費比率（分子）の構造'!K$50</f>
        <v>30</v>
      </c>
      <c r="C44" s="181"/>
      <c r="D44" s="181"/>
      <c r="E44" s="181">
        <f>'実質公債費比率（分子）の構造'!L$50</f>
        <v>30</v>
      </c>
      <c r="F44" s="181"/>
      <c r="G44" s="181"/>
      <c r="H44" s="181">
        <f>'実質公債費比率（分子）の構造'!M$50</f>
        <v>46</v>
      </c>
      <c r="I44" s="181"/>
      <c r="J44" s="181"/>
      <c r="K44" s="181">
        <f>'実質公債費比率（分子）の構造'!N$50</f>
        <v>45</v>
      </c>
      <c r="L44" s="181"/>
      <c r="M44" s="181"/>
      <c r="N44" s="181">
        <f>'実質公債費比率（分子）の構造'!O$50</f>
        <v>44</v>
      </c>
      <c r="O44" s="181"/>
      <c r="P44" s="181"/>
    </row>
    <row r="45" spans="1:16" x14ac:dyDescent="0.15">
      <c r="A45" s="181" t="s">
        <v>65</v>
      </c>
      <c r="B45" s="181">
        <f>'実質公債費比率（分子）の構造'!K$49</f>
        <v>3</v>
      </c>
      <c r="C45" s="181"/>
      <c r="D45" s="181"/>
      <c r="E45" s="181">
        <f>'実質公債費比率（分子）の構造'!L$49</f>
        <v>4</v>
      </c>
      <c r="F45" s="181"/>
      <c r="G45" s="181"/>
      <c r="H45" s="181">
        <f>'実質公債費比率（分子）の構造'!M$49</f>
        <v>3</v>
      </c>
      <c r="I45" s="181"/>
      <c r="J45" s="181"/>
      <c r="K45" s="181">
        <f>'実質公債費比率（分子）の構造'!N$49</f>
        <v>6</v>
      </c>
      <c r="L45" s="181"/>
      <c r="M45" s="181"/>
      <c r="N45" s="181">
        <f>'実質公債費比率（分子）の構造'!O$49</f>
        <v>5</v>
      </c>
      <c r="O45" s="181"/>
      <c r="P45" s="181"/>
    </row>
    <row r="46" spans="1:16" x14ac:dyDescent="0.15">
      <c r="A46" s="181" t="s">
        <v>66</v>
      </c>
      <c r="B46" s="181">
        <f>'実質公債費比率（分子）の構造'!K$48</f>
        <v>241</v>
      </c>
      <c r="C46" s="181"/>
      <c r="D46" s="181"/>
      <c r="E46" s="181">
        <f>'実質公債費比率（分子）の構造'!L$48</f>
        <v>233</v>
      </c>
      <c r="F46" s="181"/>
      <c r="G46" s="181"/>
      <c r="H46" s="181">
        <f>'実質公債費比率（分子）の構造'!M$48</f>
        <v>265</v>
      </c>
      <c r="I46" s="181"/>
      <c r="J46" s="181"/>
      <c r="K46" s="181">
        <f>'実質公債費比率（分子）の構造'!N$48</f>
        <v>288</v>
      </c>
      <c r="L46" s="181"/>
      <c r="M46" s="181"/>
      <c r="N46" s="181">
        <f>'実質公債費比率（分子）の構造'!O$48</f>
        <v>284</v>
      </c>
      <c r="O46" s="181"/>
      <c r="P46" s="181"/>
    </row>
    <row r="47" spans="1:16" x14ac:dyDescent="0.15">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15">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69</v>
      </c>
      <c r="B49" s="181">
        <f>'実質公債費比率（分子）の構造'!K$45</f>
        <v>767</v>
      </c>
      <c r="C49" s="181"/>
      <c r="D49" s="181"/>
      <c r="E49" s="181">
        <f>'実質公債費比率（分子）の構造'!L$45</f>
        <v>727</v>
      </c>
      <c r="F49" s="181"/>
      <c r="G49" s="181"/>
      <c r="H49" s="181">
        <f>'実質公債費比率（分子）の構造'!M$45</f>
        <v>709</v>
      </c>
      <c r="I49" s="181"/>
      <c r="J49" s="181"/>
      <c r="K49" s="181">
        <f>'実質公債費比率（分子）の構造'!N$45</f>
        <v>691</v>
      </c>
      <c r="L49" s="181"/>
      <c r="M49" s="181"/>
      <c r="N49" s="181">
        <f>'実質公債費比率（分子）の構造'!O$45</f>
        <v>683</v>
      </c>
      <c r="O49" s="181"/>
      <c r="P49" s="181"/>
    </row>
    <row r="50" spans="1:16" x14ac:dyDescent="0.15">
      <c r="A50" s="181" t="s">
        <v>70</v>
      </c>
      <c r="B50" s="181" t="e">
        <f>NA()</f>
        <v>#N/A</v>
      </c>
      <c r="C50" s="181">
        <f>IF(ISNUMBER('実質公債費比率（分子）の構造'!K$53),'実質公債費比率（分子）の構造'!K$53,NA())</f>
        <v>400</v>
      </c>
      <c r="D50" s="181" t="e">
        <f>NA()</f>
        <v>#N/A</v>
      </c>
      <c r="E50" s="181" t="e">
        <f>NA()</f>
        <v>#N/A</v>
      </c>
      <c r="F50" s="181">
        <f>IF(ISNUMBER('実質公債費比率（分子）の構造'!L$53),'実質公債費比率（分子）の構造'!L$53,NA())</f>
        <v>397</v>
      </c>
      <c r="G50" s="181" t="e">
        <f>NA()</f>
        <v>#N/A</v>
      </c>
      <c r="H50" s="181" t="e">
        <f>NA()</f>
        <v>#N/A</v>
      </c>
      <c r="I50" s="181">
        <f>IF(ISNUMBER('実質公債費比率（分子）の構造'!M$53),'実質公債費比率（分子）の構造'!M$53,NA())</f>
        <v>464</v>
      </c>
      <c r="J50" s="181" t="e">
        <f>NA()</f>
        <v>#N/A</v>
      </c>
      <c r="K50" s="181" t="e">
        <f>NA()</f>
        <v>#N/A</v>
      </c>
      <c r="L50" s="181">
        <f>IF(ISNUMBER('実質公債費比率（分子）の構造'!N$53),'実質公債費比率（分子）の構造'!N$53,NA())</f>
        <v>492</v>
      </c>
      <c r="M50" s="181" t="e">
        <f>NA()</f>
        <v>#N/A</v>
      </c>
      <c r="N50" s="181" t="e">
        <f>NA()</f>
        <v>#N/A</v>
      </c>
      <c r="O50" s="181">
        <f>IF(ISNUMBER('実質公債費比率（分子）の構造'!O$53),'実質公債費比率（分子）の構造'!O$53,NA())</f>
        <v>482</v>
      </c>
      <c r="P50" s="181" t="e">
        <f>NA()</f>
        <v>#N/A</v>
      </c>
    </row>
    <row r="53" spans="1:16" x14ac:dyDescent="0.15">
      <c r="A53" s="149" t="s">
        <v>71</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x14ac:dyDescent="0.15">
      <c r="A56" s="180" t="s">
        <v>42</v>
      </c>
      <c r="B56" s="180"/>
      <c r="C56" s="180"/>
      <c r="D56" s="180">
        <f>'将来負担比率（分子）の構造'!I$52</f>
        <v>5399</v>
      </c>
      <c r="E56" s="180"/>
      <c r="F56" s="180"/>
      <c r="G56" s="180">
        <f>'将来負担比率（分子）の構造'!J$52</f>
        <v>5279</v>
      </c>
      <c r="H56" s="180"/>
      <c r="I56" s="180"/>
      <c r="J56" s="180">
        <f>'将来負担比率（分子）の構造'!K$52</f>
        <v>5009</v>
      </c>
      <c r="K56" s="180"/>
      <c r="L56" s="180"/>
      <c r="M56" s="180">
        <f>'将来負担比率（分子）の構造'!L$52</f>
        <v>4813</v>
      </c>
      <c r="N56" s="180"/>
      <c r="O56" s="180"/>
      <c r="P56" s="180">
        <f>'将来負担比率（分子）の構造'!M$52</f>
        <v>4515</v>
      </c>
    </row>
    <row r="57" spans="1:16" x14ac:dyDescent="0.15">
      <c r="A57" s="180" t="s">
        <v>41</v>
      </c>
      <c r="B57" s="180"/>
      <c r="C57" s="180"/>
      <c r="D57" s="180">
        <f>'将来負担比率（分子）の構造'!I$51</f>
        <v>471</v>
      </c>
      <c r="E57" s="180"/>
      <c r="F57" s="180"/>
      <c r="G57" s="180">
        <f>'将来負担比率（分子）の構造'!J$51</f>
        <v>402</v>
      </c>
      <c r="H57" s="180"/>
      <c r="I57" s="180"/>
      <c r="J57" s="180">
        <f>'将来負担比率（分子）の構造'!K$51</f>
        <v>336</v>
      </c>
      <c r="K57" s="180"/>
      <c r="L57" s="180"/>
      <c r="M57" s="180">
        <f>'将来負担比率（分子）の構造'!L$51</f>
        <v>314</v>
      </c>
      <c r="N57" s="180"/>
      <c r="O57" s="180"/>
      <c r="P57" s="180">
        <f>'将来負担比率（分子）の構造'!M$51</f>
        <v>303</v>
      </c>
    </row>
    <row r="58" spans="1:16" x14ac:dyDescent="0.15">
      <c r="A58" s="180" t="s">
        <v>40</v>
      </c>
      <c r="B58" s="180"/>
      <c r="C58" s="180"/>
      <c r="D58" s="180">
        <f>'将来負担比率（分子）の構造'!I$50</f>
        <v>2654</v>
      </c>
      <c r="E58" s="180"/>
      <c r="F58" s="180"/>
      <c r="G58" s="180">
        <f>'将来負担比率（分子）の構造'!J$50</f>
        <v>2977</v>
      </c>
      <c r="H58" s="180"/>
      <c r="I58" s="180"/>
      <c r="J58" s="180">
        <f>'将来負担比率（分子）の構造'!K$50</f>
        <v>3079</v>
      </c>
      <c r="K58" s="180"/>
      <c r="L58" s="180"/>
      <c r="M58" s="180">
        <f>'将来負担比率（分子）の構造'!L$50</f>
        <v>2990</v>
      </c>
      <c r="N58" s="180"/>
      <c r="O58" s="180"/>
      <c r="P58" s="180">
        <f>'将来負担比率（分子）の構造'!M$50</f>
        <v>2902</v>
      </c>
    </row>
    <row r="59" spans="1:16" x14ac:dyDescent="0.15">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35</v>
      </c>
      <c r="B61" s="180">
        <f>'将来負担比率（分子）の構造'!I$46</f>
        <v>158</v>
      </c>
      <c r="C61" s="180"/>
      <c r="D61" s="180"/>
      <c r="E61" s="180">
        <f>'将来負担比率（分子）の構造'!J$46</f>
        <v>127</v>
      </c>
      <c r="F61" s="180"/>
      <c r="G61" s="180"/>
      <c r="H61" s="180">
        <f>'将来負担比率（分子）の構造'!K$46</f>
        <v>114</v>
      </c>
      <c r="I61" s="180"/>
      <c r="J61" s="180"/>
      <c r="K61" s="180">
        <f>'将来負担比率（分子）の構造'!L$46</f>
        <v>88</v>
      </c>
      <c r="L61" s="180"/>
      <c r="M61" s="180"/>
      <c r="N61" s="180">
        <f>'将来負担比率（分子）の構造'!M$46</f>
        <v>66</v>
      </c>
      <c r="O61" s="180"/>
      <c r="P61" s="180"/>
    </row>
    <row r="62" spans="1:16" x14ac:dyDescent="0.15">
      <c r="A62" s="180" t="s">
        <v>34</v>
      </c>
      <c r="B62" s="180">
        <f>'将来負担比率（分子）の構造'!I$45</f>
        <v>1171</v>
      </c>
      <c r="C62" s="180"/>
      <c r="D62" s="180"/>
      <c r="E62" s="180">
        <f>'将来負担比率（分子）の構造'!J$45</f>
        <v>1167</v>
      </c>
      <c r="F62" s="180"/>
      <c r="G62" s="180"/>
      <c r="H62" s="180">
        <f>'将来負担比率（分子）の構造'!K$45</f>
        <v>1154</v>
      </c>
      <c r="I62" s="180"/>
      <c r="J62" s="180"/>
      <c r="K62" s="180">
        <f>'将来負担比率（分子）の構造'!L$45</f>
        <v>1175</v>
      </c>
      <c r="L62" s="180"/>
      <c r="M62" s="180"/>
      <c r="N62" s="180">
        <f>'将来負担比率（分子）の構造'!M$45</f>
        <v>1135</v>
      </c>
      <c r="O62" s="180"/>
      <c r="P62" s="180"/>
    </row>
    <row r="63" spans="1:16" x14ac:dyDescent="0.15">
      <c r="A63" s="180" t="s">
        <v>33</v>
      </c>
      <c r="B63" s="180">
        <f>'将来負担比率（分子）の構造'!I$44</f>
        <v>39</v>
      </c>
      <c r="C63" s="180"/>
      <c r="D63" s="180"/>
      <c r="E63" s="180">
        <f>'将来負担比率（分子）の構造'!J$44</f>
        <v>35</v>
      </c>
      <c r="F63" s="180"/>
      <c r="G63" s="180"/>
      <c r="H63" s="180">
        <f>'将来負担比率（分子）の構造'!K$44</f>
        <v>32</v>
      </c>
      <c r="I63" s="180"/>
      <c r="J63" s="180"/>
      <c r="K63" s="180">
        <f>'将来負担比率（分子）の構造'!L$44</f>
        <v>27</v>
      </c>
      <c r="L63" s="180"/>
      <c r="M63" s="180"/>
      <c r="N63" s="180">
        <f>'将来負担比率（分子）の構造'!M$44</f>
        <v>22</v>
      </c>
      <c r="O63" s="180"/>
      <c r="P63" s="180"/>
    </row>
    <row r="64" spans="1:16" x14ac:dyDescent="0.15">
      <c r="A64" s="180" t="s">
        <v>32</v>
      </c>
      <c r="B64" s="180">
        <f>'将来負担比率（分子）の構造'!I$43</f>
        <v>3266</v>
      </c>
      <c r="C64" s="180"/>
      <c r="D64" s="180"/>
      <c r="E64" s="180">
        <f>'将来負担比率（分子）の構造'!J$43</f>
        <v>3194</v>
      </c>
      <c r="F64" s="180"/>
      <c r="G64" s="180"/>
      <c r="H64" s="180">
        <f>'将来負担比率（分子）の構造'!K$43</f>
        <v>3046</v>
      </c>
      <c r="I64" s="180"/>
      <c r="J64" s="180"/>
      <c r="K64" s="180">
        <f>'将来負担比率（分子）の構造'!L$43</f>
        <v>3004</v>
      </c>
      <c r="L64" s="180"/>
      <c r="M64" s="180"/>
      <c r="N64" s="180">
        <f>'将来負担比率（分子）の構造'!M$43</f>
        <v>2852</v>
      </c>
      <c r="O64" s="180"/>
      <c r="P64" s="180"/>
    </row>
    <row r="65" spans="1:16" x14ac:dyDescent="0.15">
      <c r="A65" s="180" t="s">
        <v>31</v>
      </c>
      <c r="B65" s="180">
        <f>'将来負担比率（分子）の構造'!I$42</f>
        <v>137</v>
      </c>
      <c r="C65" s="180"/>
      <c r="D65" s="180"/>
      <c r="E65" s="180">
        <f>'将来負担比率（分子）の構造'!J$42</f>
        <v>172</v>
      </c>
      <c r="F65" s="180"/>
      <c r="G65" s="180"/>
      <c r="H65" s="180">
        <f>'将来負担比率（分子）の構造'!K$42</f>
        <v>126</v>
      </c>
      <c r="I65" s="180"/>
      <c r="J65" s="180"/>
      <c r="K65" s="180">
        <f>'将来負担比率（分子）の構造'!L$42</f>
        <v>88</v>
      </c>
      <c r="L65" s="180"/>
      <c r="M65" s="180"/>
      <c r="N65" s="180">
        <f>'将来負担比率（分子）の構造'!M$42</f>
        <v>42</v>
      </c>
      <c r="O65" s="180"/>
      <c r="P65" s="180"/>
    </row>
    <row r="66" spans="1:16" x14ac:dyDescent="0.15">
      <c r="A66" s="180" t="s">
        <v>30</v>
      </c>
      <c r="B66" s="180">
        <f>'将来負担比率（分子）の構造'!I$41</f>
        <v>6487</v>
      </c>
      <c r="C66" s="180"/>
      <c r="D66" s="180"/>
      <c r="E66" s="180">
        <f>'将来負担比率（分子）の構造'!J$41</f>
        <v>6289</v>
      </c>
      <c r="F66" s="180"/>
      <c r="G66" s="180"/>
      <c r="H66" s="180">
        <f>'将来負担比率（分子）の構造'!K$41</f>
        <v>5957</v>
      </c>
      <c r="I66" s="180"/>
      <c r="J66" s="180"/>
      <c r="K66" s="180">
        <f>'将来負担比率（分子）の構造'!L$41</f>
        <v>5810</v>
      </c>
      <c r="L66" s="180"/>
      <c r="M66" s="180"/>
      <c r="N66" s="180">
        <f>'将来負担比率（分子）の構造'!M$41</f>
        <v>5559</v>
      </c>
      <c r="O66" s="180"/>
      <c r="P66" s="180"/>
    </row>
    <row r="67" spans="1:16" x14ac:dyDescent="0.15">
      <c r="A67" s="180" t="s">
        <v>74</v>
      </c>
      <c r="B67" s="180" t="e">
        <f>NA()</f>
        <v>#N/A</v>
      </c>
      <c r="C67" s="180">
        <f>IF(ISNUMBER('将来負担比率（分子）の構造'!I$53), IF('将来負担比率（分子）の構造'!I$53 &lt; 0, 0, '将来負担比率（分子）の構造'!I$53), NA())</f>
        <v>2734</v>
      </c>
      <c r="D67" s="180" t="e">
        <f>NA()</f>
        <v>#N/A</v>
      </c>
      <c r="E67" s="180" t="e">
        <f>NA()</f>
        <v>#N/A</v>
      </c>
      <c r="F67" s="180">
        <f>IF(ISNUMBER('将来負担比率（分子）の構造'!J$53), IF('将来負担比率（分子）の構造'!J$53 &lt; 0, 0, '将来負担比率（分子）の構造'!J$53), NA())</f>
        <v>2326</v>
      </c>
      <c r="G67" s="180" t="e">
        <f>NA()</f>
        <v>#N/A</v>
      </c>
      <c r="H67" s="180" t="e">
        <f>NA()</f>
        <v>#N/A</v>
      </c>
      <c r="I67" s="180">
        <f>IF(ISNUMBER('将来負担比率（分子）の構造'!K$53), IF('将来負担比率（分子）の構造'!K$53 &lt; 0, 0, '将来負担比率（分子）の構造'!K$53), NA())</f>
        <v>2004</v>
      </c>
      <c r="J67" s="180" t="e">
        <f>NA()</f>
        <v>#N/A</v>
      </c>
      <c r="K67" s="180" t="e">
        <f>NA()</f>
        <v>#N/A</v>
      </c>
      <c r="L67" s="180">
        <f>IF(ISNUMBER('将来負担比率（分子）の構造'!L$53), IF('将来負担比率（分子）の構造'!L$53 &lt; 0, 0, '将来負担比率（分子）の構造'!L$53), NA())</f>
        <v>2074</v>
      </c>
      <c r="M67" s="180" t="e">
        <f>NA()</f>
        <v>#N/A</v>
      </c>
      <c r="N67" s="180" t="e">
        <f>NA()</f>
        <v>#N/A</v>
      </c>
      <c r="O67" s="180">
        <f>IF(ISNUMBER('将来負担比率（分子）の構造'!M$53), IF('将来負担比率（分子）の構造'!M$53 &lt; 0, 0, '将来負担比率（分子）の構造'!M$53), NA())</f>
        <v>1956</v>
      </c>
      <c r="P67" s="180" t="e">
        <f>NA()</f>
        <v>#N/A</v>
      </c>
    </row>
    <row r="70" spans="1:16" x14ac:dyDescent="0.15">
      <c r="A70" s="182" t="s">
        <v>75</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76</v>
      </c>
      <c r="B72" s="184">
        <f>基金残高に係る経年分析!F55</f>
        <v>2471</v>
      </c>
      <c r="C72" s="184">
        <f>基金残高に係る経年分析!G55</f>
        <v>2424</v>
      </c>
      <c r="D72" s="184">
        <f>基金残高に係る経年分析!H55</f>
        <v>2513</v>
      </c>
    </row>
    <row r="73" spans="1:16" x14ac:dyDescent="0.15">
      <c r="A73" s="183" t="s">
        <v>77</v>
      </c>
      <c r="B73" s="184">
        <f>基金残高に係る経年分析!F56</f>
        <v>97</v>
      </c>
      <c r="C73" s="184">
        <f>基金残高に係る経年分析!G56</f>
        <v>52</v>
      </c>
      <c r="D73" s="184">
        <f>基金残高に係る経年分析!H56</f>
        <v>2</v>
      </c>
    </row>
    <row r="74" spans="1:16" x14ac:dyDescent="0.15">
      <c r="A74" s="183" t="s">
        <v>78</v>
      </c>
      <c r="B74" s="184">
        <f>基金残高に係る経年分析!F57</f>
        <v>312</v>
      </c>
      <c r="C74" s="184">
        <f>基金残高に係る経年分析!G57</f>
        <v>303</v>
      </c>
      <c r="D74" s="184">
        <f>基金残高に係る経年分析!H57</f>
        <v>202</v>
      </c>
    </row>
  </sheetData>
  <sheetProtection algorithmName="SHA-512" hashValue="cEHOHDO1SKdTJkvRWRojjuCd66M3V8KizIqjyutvDOdZ4aQvv2/id2sXSxjWQQPjAvA9dPDeXGBLz/UpKeaTTw==" saltValue="rgH6vmrjz8xtH5483aR0j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2020-02-28T06:37:32Z</cp:lastPrinted>
  <dcterms:created xsi:type="dcterms:W3CDTF">2020-02-10T01:56:36Z</dcterms:created>
  <dcterms:modified xsi:type="dcterms:W3CDTF">2020-10-21T06:41:17Z</dcterms:modified>
  <cp:category/>
</cp:coreProperties>
</file>