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tabRatio="606"/>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6" i="9"/>
  <c r="BG35"/>
  <c r="BG34"/>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E42"/>
  <c r="AM42"/>
  <c r="U42"/>
  <c r="C42"/>
  <c r="CO41"/>
  <c r="BE41"/>
  <c r="AM41"/>
  <c r="U41"/>
  <c r="C41"/>
  <c r="CO40"/>
  <c r="BE40"/>
  <c r="AM40"/>
  <c r="U40"/>
  <c r="C40"/>
  <c r="CO39"/>
  <c r="BE39"/>
  <c r="AM39"/>
  <c r="U39"/>
  <c r="C39"/>
  <c r="CO38"/>
  <c r="BE38"/>
  <c r="AM38"/>
  <c r="U38"/>
  <c r="C38"/>
  <c r="BE37"/>
  <c r="AM37"/>
  <c r="C37"/>
  <c r="AM36"/>
  <c r="C36"/>
  <c r="AM35"/>
  <c r="C34"/>
  <c r="C35"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4" i="9" l="1"/>
  <c r="U35" l="1"/>
  <c r="U36" l="1"/>
  <c r="U37" l="1"/>
  <c r="AM34"/>
  <c r="BE34" l="1"/>
  <c r="BE35" s="1"/>
  <c r="BE36" s="1"/>
  <c r="BW34" l="1"/>
  <c r="BW35" s="1"/>
  <c r="BW36" s="1"/>
  <c r="BW37" s="1"/>
  <c r="BW38" s="1"/>
  <c r="BW39" s="1"/>
  <c r="BW40" s="1"/>
  <c r="BW41" s="1"/>
  <c r="BW42" s="1"/>
  <c r="CO34" l="1"/>
  <c r="CO35" s="1"/>
  <c r="CO36" s="1"/>
  <c r="CO37" s="1"/>
</calcChain>
</file>

<file path=xl/sharedStrings.xml><?xml version="1.0" encoding="utf-8"?>
<sst xmlns="http://schemas.openxmlformats.org/spreadsheetml/2006/main" count="1024" uniqueCount="563">
  <si>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</si>
  <si>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</si>
  <si>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</si>
  <si>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</si>
  <si>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</si>
  <si>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</si>
  <si>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</si>
  <si>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</si>
  <si>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</si>
  <si>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</si>
  <si>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</si>
  <si>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</si>
  <si>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</si>
  <si>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</si>
  <si>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</si>
  <si>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</si>
  <si>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</si>
  <si>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</si>
  <si>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</si>
  <si>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</si>
  <si>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</si>
  <si>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</si>
  <si>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</si>
  <si>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</si>
  <si>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</si>
  <si>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</si>
  <si>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</si>
  <si>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</si>
  <si>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</si>
  <si>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</si>
  <si>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</si>
  <si>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</si>
  <si>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</si>
  <si>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</si>
  <si>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</si>
  <si>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</si>
  <si>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</si>
  <si>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</si>
  <si>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</si>
  <si>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</si>
  <si>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</si>
  <si>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</si>
  <si>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</si>
  <si>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</si>
  <si>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</si>
  <si>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</si>
  <si>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</si>
  <si>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</si>
  <si>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</si>
  <si>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</si>
  <si>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</si>
  <si>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</si>
  <si>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</si>
  <si>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</si>
  <si>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</si>
  <si>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</si>
  <si>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</si>
  <si>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</si>
  <si>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</si>
  <si>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</si>
  <si>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</si>
  <si>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</si>
  <si>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</si>
  <si>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</si>
  <si>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</si>
  <si>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</si>
  <si>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</si>
  <si>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</si>
  <si>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</si>
  <si>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</si>
  <si>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</si>
  <si>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</si>
  <si>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</si>
  <si>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</si>
  <si>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</si>
  <si>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</si>
  <si>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</si>
  <si>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</si>
  <si>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</si>
  <si>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</si>
  <si>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</si>
  <si>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</si>
  <si>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</si>
  <si>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</si>
  <si>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</si>
  <si>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</si>
  <si>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</si>
  <si>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</si>
  <si>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</si>
  <si>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</si>
  <si>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</si>
  <si>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</si>
  <si>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</si>
  <si>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</si>
  <si>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</si>
  <si>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</si>
  <si>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</si>
  <si>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</si>
  <si>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</si>
  <si>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</si>
  <si>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</si>
  <si>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</si>
  <si>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</si>
  <si>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</si>
  <si>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</si>
  <si>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</si>
  <si>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</si>
  <si>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</si>
  <si>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</si>
  <si>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</si>
  <si>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</si>
  <si>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</si>
  <si>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</si>
  <si>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</si>
  <si>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</si>
  <si>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</si>
  <si>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</si>
  <si>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</si>
  <si>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</si>
  <si>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</si>
  <si>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</si>
  <si>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</si>
  <si>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</si>
  <si>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</si>
  <si>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</si>
  <si>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</si>
  <si>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</si>
  <si>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</si>
  <si>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</si>
  <si>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</si>
  <si>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</si>
  <si>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</si>
  <si>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8"/>
  </si>
  <si>
    <t>うち日本人(％)</t>
    <phoneticPr fontId="5"/>
  </si>
  <si>
    <t>-2.8</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</si>
  <si>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</si>
  <si>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</si>
  <si>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</si>
  <si>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</si>
  <si>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</si>
  <si>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</si>
  <si>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</si>
  <si>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</si>
  <si>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</si>
  <si>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</si>
  <si>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</si>
  <si>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</si>
  <si>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</si>
  <si>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</si>
  <si>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</si>
  <si>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</si>
  <si>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</si>
  <si>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</si>
  <si>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</si>
  <si>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</si>
  <si>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</si>
  <si>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</si>
  <si>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</si>
  <si>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</si>
  <si>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</si>
  <si>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</si>
  <si>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</si>
  <si>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</si>
  <si>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</si>
  <si>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</si>
  <si>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</si>
  <si>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</si>
  <si>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</si>
  <si>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</si>
  <si>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</si>
  <si>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</si>
  <si>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</si>
  <si>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</si>
  <si>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</si>
  <si>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</si>
  <si>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</si>
  <si>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</si>
  <si>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</si>
  <si>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</si>
  <si>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</si>
  <si>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</si>
  <si>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</si>
  <si>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</si>
  <si>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</si>
  <si>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</si>
  <si>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</si>
  <si>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</si>
  <si>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</si>
  <si>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</si>
  <si>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</si>
  <si>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</si>
  <si>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</si>
  <si>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</si>
  <si>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北海道江差町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</si>
  <si>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</si>
  <si>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</si>
  <si>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</si>
  <si>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</si>
  <si>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</si>
  <si>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</si>
  <si>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</si>
  <si>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</si>
  <si>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</si>
  <si>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</si>
  <si>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</si>
  <si>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</si>
  <si>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</si>
  <si>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</si>
  <si>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</si>
  <si>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</si>
  <si>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</si>
  <si>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</si>
  <si>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</si>
  <si>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</si>
  <si>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</si>
  <si>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</si>
  <si>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</si>
  <si>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</si>
  <si>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</si>
  <si>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</si>
  <si>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</si>
  <si>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</si>
  <si>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</si>
  <si>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</si>
  <si>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</si>
  <si>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</si>
  <si>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</si>
  <si>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</si>
  <si>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</si>
  <si>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</si>
  <si>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</si>
  <si>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</si>
  <si>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</si>
  <si>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</si>
  <si>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</si>
  <si>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</si>
  <si>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</si>
  <si>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</si>
  <si>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</si>
  <si>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</si>
  <si>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</si>
  <si>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</si>
  <si>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</si>
  <si>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</si>
  <si>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</si>
  <si>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</si>
  <si>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</si>
  <si>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</si>
  <si>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</si>
  <si>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</si>
  <si>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</si>
  <si>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</si>
  <si>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</si>
  <si>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</si>
  <si>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</si>
  <si>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</si>
  <si>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</si>
  <si>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</si>
  <si>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</si>
  <si>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</si>
  <si>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</si>
  <si>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</si>
  <si>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</si>
  <si>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</si>
  <si>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</si>
  <si>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</si>
  <si>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</si>
  <si>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</si>
  <si>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</si>
  <si>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</si>
  <si>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</si>
  <si>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</si>
  <si>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</si>
  <si>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</si>
  <si>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</si>
  <si>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</si>
  <si>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</si>
  <si>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</si>
  <si>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</si>
  <si>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</si>
  <si>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</si>
  <si>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</si>
  <si>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</si>
  <si>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</si>
  <si>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</si>
  <si>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</si>
  <si>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</si>
  <si>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</si>
  <si>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</si>
  <si>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</si>
  <si>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</si>
  <si>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</si>
  <si>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</si>
  <si>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</si>
  <si>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</si>
  <si>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</si>
  <si>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</si>
  <si>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</si>
  <si>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</si>
  <si>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</si>
  <si>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</si>
  <si>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</si>
  <si>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</si>
  <si>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</si>
  <si>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</si>
  <si>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</si>
  <si>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</si>
  <si>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</si>
  <si>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</si>
  <si>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</si>
  <si>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</si>
  <si>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</si>
  <si>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</si>
  <si>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</si>
  <si>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</si>
  <si>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</si>
  <si>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</si>
  <si>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</si>
  <si>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</si>
  <si>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</si>
  <si>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</si>
  <si>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</si>
  <si>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</si>
  <si>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</si>
  <si>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</si>
  <si>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</si>
  <si>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</si>
  <si>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</si>
  <si>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</si>
  <si>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</si>
  <si>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</si>
  <si>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</si>
  <si>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</si>
  <si>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</si>
  <si>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</si>
  <si>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</si>
  <si>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</si>
  <si>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</si>
  <si>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</si>
  <si>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</si>
  <si>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</si>
  <si>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北海道江差町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</si>
  <si>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</si>
  <si>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</si>
  <si>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</si>
  <si>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</si>
  <si>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</si>
  <si>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</si>
  <si>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</si>
  <si>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</si>
  <si>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</si>
  <si>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</si>
  <si>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</si>
  <si>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</si>
  <si>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</si>
  <si>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</si>
  <si>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</si>
  <si>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</si>
  <si>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</si>
  <si>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</si>
  <si>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</si>
  <si>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</si>
  <si>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</si>
  <si>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</si>
  <si>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</si>
  <si>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</si>
  <si>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</si>
  <si>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</si>
  <si>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</si>
  <si>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</si>
  <si>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</si>
  <si>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</si>
  <si>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</si>
  <si>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</si>
  <si>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</si>
  <si>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</si>
  <si>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</si>
  <si>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</si>
  <si>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</si>
  <si>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</si>
  <si>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</si>
  <si>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</si>
  <si>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</si>
  <si>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</si>
  <si>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</si>
  <si>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</si>
  <si>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</si>
  <si>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</si>
  <si>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</si>
  <si>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</si>
  <si>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</si>
  <si>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</si>
  <si>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</si>
  <si>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</si>
  <si>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</si>
  <si>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</si>
  <si>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</si>
  <si>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</si>
  <si>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</si>
  <si>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</si>
  <si>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</si>
  <si>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</si>
  <si>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</si>
  <si>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</si>
  <si>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</si>
  <si>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</si>
  <si>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</si>
  <si>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</si>
  <si>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</si>
  <si>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</si>
  <si>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</si>
  <si>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</si>
  <si>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</si>
  <si>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</si>
  <si>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</si>
  <si>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</si>
  <si>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</si>
  <si>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</si>
  <si>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</si>
  <si>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</si>
  <si>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</si>
  <si>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</si>
  <si>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</si>
  <si>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</si>
  <si>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</si>
  <si>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</si>
  <si>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</si>
  <si>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</si>
  <si>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</si>
  <si>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</si>
  <si>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</si>
  <si>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</si>
  <si>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</si>
  <si>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</si>
  <si>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</si>
  <si>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</si>
  <si>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</si>
  <si>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</si>
  <si>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</si>
  <si>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</si>
  <si>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</si>
  <si>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介護サービス事業会計</t>
    <phoneticPr fontId="5"/>
  </si>
  <si>
    <t>-</t>
    <phoneticPr fontId="5"/>
  </si>
  <si>
    <t>将来負担比率（(Ｅ)－(Ｆ)）／（(Ｃ)－(Ｄ)）×１００</t>
    <rPh sb="0" eb="2">
      <t>ショウライ</t>
    </rPh>
    <rPh sb="2" eb="4">
      <t>フタン</t>
    </rPh>
    <rPh sb="4" eb="6">
      <t>ヒリツ</t>
    </rPh>
    <phoneticPr fontId="5"/>
  </si>
  <si>
    <t>介護保険事業会計</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</si>
  <si>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</si>
  <si>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</si>
  <si>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</si>
  <si>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</si>
  <si>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</si>
  <si>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</si>
  <si>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</si>
  <si>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</si>
  <si>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</si>
  <si>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</si>
  <si>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</si>
  <si>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</si>
  <si>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</si>
  <si>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</si>
  <si>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</si>
  <si>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</si>
  <si>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</si>
  <si>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</si>
  <si>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</si>
  <si>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</si>
  <si>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</si>
  <si>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</si>
  <si>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</si>
  <si>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</si>
  <si>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</si>
  <si>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</si>
  <si>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</si>
  <si>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</si>
  <si>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</si>
  <si>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</si>
  <si>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</si>
  <si>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</si>
  <si>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</si>
  <si>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</si>
  <si>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</si>
  <si>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</si>
  <si>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</si>
  <si>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</si>
  <si>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</si>
  <si>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</si>
  <si>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</si>
  <si>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</si>
  <si>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</si>
  <si>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</si>
  <si>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</si>
  <si>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</si>
  <si>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</si>
  <si>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</si>
  <si>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</si>
  <si>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</si>
  <si>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</si>
  <si>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</si>
  <si>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</si>
  <si>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</si>
  <si>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</si>
  <si>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</si>
  <si>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</si>
  <si>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</si>
  <si>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</si>
  <si>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</si>
  <si>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</si>
  <si>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</si>
  <si>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</si>
  <si>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</si>
  <si>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</si>
  <si>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</si>
  <si>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</si>
  <si>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</si>
  <si>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</si>
  <si>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</si>
  <si>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</si>
  <si>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</si>
  <si>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</si>
  <si>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</si>
  <si>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</si>
  <si>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</si>
  <si>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</si>
  <si>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</si>
  <si>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</si>
  <si>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</si>
  <si>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</si>
  <si>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0.85</t>
  </si>
  <si>
    <t>一般会計</t>
  </si>
  <si>
    <t>国民健康保険事業会計</t>
  </si>
  <si>
    <t>介護保険事業会計</t>
  </si>
  <si>
    <t>水道事業会計</t>
  </si>
  <si>
    <t>港湾整備事業特別会計</t>
  </si>
  <si>
    <t>後期高齢者医療事業会計</t>
  </si>
  <si>
    <t>公設地方卸売市場事業特別会計</t>
  </si>
  <si>
    <t>奨学金会計</t>
  </si>
  <si>
    <t>その他会計（赤字）</t>
  </si>
  <si>
    <t>その他会計（黒字）</t>
  </si>
  <si>
    <t>-</t>
    <phoneticPr fontId="2"/>
  </si>
  <si>
    <t>-</t>
    <phoneticPr fontId="2"/>
  </si>
  <si>
    <t>檜山広域行政組合</t>
    <phoneticPr fontId="2"/>
  </si>
  <si>
    <t>南部桧山衛生処理組合</t>
    <phoneticPr fontId="2"/>
  </si>
  <si>
    <t>江差町ほか２町学校給食組合</t>
    <phoneticPr fontId="2"/>
  </si>
  <si>
    <t>渡島・檜山地方税滞納整理機構</t>
    <phoneticPr fontId="2"/>
  </si>
  <si>
    <t>-</t>
    <phoneticPr fontId="2"/>
  </si>
  <si>
    <t>-</t>
    <phoneticPr fontId="2"/>
  </si>
  <si>
    <t>江差町土地開発公社</t>
    <rPh sb="0" eb="2">
      <t>エサシ</t>
    </rPh>
    <rPh sb="2" eb="3">
      <t>チョウ</t>
    </rPh>
    <rPh sb="3" eb="5">
      <t>トチ</t>
    </rPh>
    <rPh sb="5" eb="7">
      <t>カイハツ</t>
    </rPh>
    <rPh sb="7" eb="9">
      <t>コウシャ</t>
    </rPh>
    <phoneticPr fontId="24"/>
  </si>
  <si>
    <t>江差ウィンドパワー株式会社</t>
    <rPh sb="0" eb="2">
      <t>エサシ</t>
    </rPh>
    <rPh sb="9" eb="13">
      <t>カブシキガイシャ</t>
    </rPh>
    <phoneticPr fontId="24"/>
  </si>
  <si>
    <t>株式会社檜山造船公社</t>
    <rPh sb="0" eb="4">
      <t>カブシキガイシャ</t>
    </rPh>
    <rPh sb="4" eb="6">
      <t>ヒヤマ</t>
    </rPh>
    <rPh sb="6" eb="8">
      <t>ゾウセン</t>
    </rPh>
    <rPh sb="8" eb="10">
      <t>コウシャ</t>
    </rPh>
    <phoneticPr fontId="24"/>
  </si>
  <si>
    <t>江差青果卸売市場株式会社</t>
    <rPh sb="0" eb="2">
      <t>エサシ</t>
    </rPh>
    <rPh sb="2" eb="4">
      <t>セイカ</t>
    </rPh>
    <rPh sb="4" eb="6">
      <t>オロシウリ</t>
    </rPh>
    <rPh sb="6" eb="8">
      <t>イチバ</t>
    </rPh>
    <rPh sb="8" eb="12">
      <t>カブシキガイシャ</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</si>
  <si>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</si>
  <si>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</si>
  <si>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</si>
  <si>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</si>
  <si>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有形固定資産の減価償却率、将来負担比率のいずれも類似団体より高くなっている。
各種の公共事業の推進により公債費負担が高くなっていることにより、公共施設やインフラ資産の更新が進んでいない状況となっている。</t>
    <rPh sb="13" eb="15">
      <t>ショウライ</t>
    </rPh>
    <rPh sb="15" eb="17">
      <t>フタン</t>
    </rPh>
    <rPh sb="17" eb="19">
      <t>ヒリツ</t>
    </rPh>
    <rPh sb="58" eb="59">
      <t>タカ</t>
    </rPh>
    <rPh sb="71" eb="73">
      <t>コウキョウ</t>
    </rPh>
    <rPh sb="83" eb="85">
      <t>コウシン</t>
    </rPh>
    <rPh sb="86" eb="87">
      <t>スス</t>
    </rPh>
    <rPh sb="92" eb="94">
      <t>ジョウキョウ</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</si>
  <si>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</si>
  <si>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</si>
  <si>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</si>
  <si>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</si>
  <si>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</si>
  <si>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</si>
  <si>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実質公債費比率と将来負担比率のいずれも改善傾向にあるが、類似団体との比較においても、全道・全国との比較においても比率は高くなっている。
将来負担比率は、平成24～27年度の江差中学校改築事業に伴い、平成26年度に一時的に増加に転じている（町債残高の増）。一方で、その償還の開始に伴い、今後、実質公債費比率が増加に転じる恐れもある（公債費の増）。
</t>
    <rPh sb="0" eb="2">
      <t>ジッシツ</t>
    </rPh>
    <rPh sb="2" eb="5">
      <t>コウサイヒ</t>
    </rPh>
    <rPh sb="5" eb="7">
      <t>ヒリツ</t>
    </rPh>
    <rPh sb="8" eb="10">
      <t>ショウライ</t>
    </rPh>
    <rPh sb="10" eb="12">
      <t>フタン</t>
    </rPh>
    <rPh sb="12" eb="14">
      <t>ヒリツ</t>
    </rPh>
    <rPh sb="19" eb="21">
      <t>カイゼン</t>
    </rPh>
    <rPh sb="21" eb="23">
      <t>ケイコウ</t>
    </rPh>
    <rPh sb="28" eb="30">
      <t>ルイジ</t>
    </rPh>
    <rPh sb="30" eb="32">
      <t>ダンタイ</t>
    </rPh>
    <rPh sb="34" eb="36">
      <t>ヒカク</t>
    </rPh>
    <rPh sb="42" eb="43">
      <t>ゼン</t>
    </rPh>
    <rPh sb="43" eb="44">
      <t>ドウ</t>
    </rPh>
    <rPh sb="45" eb="47">
      <t>ゼンコク</t>
    </rPh>
    <rPh sb="49" eb="51">
      <t>ヒカク</t>
    </rPh>
    <rPh sb="56" eb="58">
      <t>ヒリツ</t>
    </rPh>
    <rPh sb="59" eb="60">
      <t>タカ</t>
    </rPh>
    <rPh sb="68" eb="70">
      <t>ショウライ</t>
    </rPh>
    <rPh sb="70" eb="72">
      <t>フタン</t>
    </rPh>
    <rPh sb="72" eb="74">
      <t>ヒリツ</t>
    </rPh>
    <rPh sb="76" eb="78">
      <t>ヘイセイ</t>
    </rPh>
    <rPh sb="83" eb="85">
      <t>ネンド</t>
    </rPh>
    <rPh sb="86" eb="88">
      <t>エサシ</t>
    </rPh>
    <rPh sb="88" eb="91">
      <t>チュウガッコウ</t>
    </rPh>
    <rPh sb="91" eb="93">
      <t>カイチク</t>
    </rPh>
    <rPh sb="93" eb="95">
      <t>ジギョウ</t>
    </rPh>
    <rPh sb="96" eb="97">
      <t>トモナ</t>
    </rPh>
    <rPh sb="99" eb="101">
      <t>ヘイセイ</t>
    </rPh>
    <rPh sb="103" eb="105">
      <t>ネンド</t>
    </rPh>
    <rPh sb="106" eb="109">
      <t>イチジテキ</t>
    </rPh>
    <rPh sb="110" eb="112">
      <t>ゾウカ</t>
    </rPh>
    <rPh sb="113" eb="114">
      <t>テン</t>
    </rPh>
    <rPh sb="119" eb="120">
      <t>チョウ</t>
    </rPh>
    <rPh sb="120" eb="121">
      <t>サイ</t>
    </rPh>
    <rPh sb="121" eb="123">
      <t>ザンダカ</t>
    </rPh>
    <rPh sb="124" eb="125">
      <t>ゾウ</t>
    </rPh>
    <rPh sb="127" eb="129">
      <t>イッポウ</t>
    </rPh>
    <rPh sb="133" eb="135">
      <t>ショウカン</t>
    </rPh>
    <rPh sb="136" eb="138">
      <t>カイシ</t>
    </rPh>
    <rPh sb="139" eb="140">
      <t>トモナ</t>
    </rPh>
    <rPh sb="142" eb="144">
      <t>コンゴ</t>
    </rPh>
    <rPh sb="145" eb="147">
      <t>ジッシツ</t>
    </rPh>
    <rPh sb="147" eb="150">
      <t>コウサイヒ</t>
    </rPh>
    <rPh sb="150" eb="152">
      <t>ヒリツ</t>
    </rPh>
    <rPh sb="153" eb="155">
      <t>ゾウカ</t>
    </rPh>
    <rPh sb="156" eb="157">
      <t>テン</t>
    </rPh>
    <rPh sb="159" eb="160">
      <t>オソ</t>
    </rPh>
    <rPh sb="165" eb="168">
      <t>コウサイヒ</t>
    </rPh>
    <rPh sb="169" eb="170">
      <t>ゾウ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</si>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</sst>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calcChain" Target="calcChain.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6.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92021</c:v>
                </c:pt>
                <c:pt idx="1">
                  <c:v>94828</c:v>
                </c:pt>
                <c:pt idx="2">
                  <c:v>119674</c:v>
                </c:pt>
                <c:pt idx="3">
                  <c:v>119685</c:v>
                </c:pt>
                <c:pt idx="4">
                  <c:v>109920</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16023</c:v>
                </c:pt>
                <c:pt idx="1">
                  <c:v>75975</c:v>
                </c:pt>
                <c:pt idx="2">
                  <c:v>104377</c:v>
                </c:pt>
                <c:pt idx="3">
                  <c:v>140094</c:v>
                </c:pt>
                <c:pt idx="4">
                  <c:v>47494</c:v>
                </c:pt>
              </c:numCache>
            </c:numRef>
          </c:val>
        </c:ser>
        <c:marker val="1"/>
        <c:axId val="106981248"/>
        <c:axId val="106982784"/>
      </c:lineChart>
      <c:catAx>
        <c:axId val="10698124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82784"/>
        <c:crosses val="autoZero"/>
        <c:auto val="1"/>
        <c:lblAlgn val="ctr"/>
        <c:lblOffset val="100"/>
        <c:tickLblSkip val="1"/>
        <c:tickMarkSkip val="1"/>
      </c:catAx>
      <c:valAx>
        <c:axId val="106982784"/>
        <c:scaling>
          <c:orientation val="minMax"/>
          <c:max val="18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994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8124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901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6.69</c:v>
                </c:pt>
                <c:pt idx="1">
                  <c:v>9.18</c:v>
                </c:pt>
                <c:pt idx="2">
                  <c:v>9.59</c:v>
                </c:pt>
                <c:pt idx="3">
                  <c:v>10.76</c:v>
                </c:pt>
                <c:pt idx="4">
                  <c:v>9.06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38.75</c:v>
                </c:pt>
                <c:pt idx="1">
                  <c:v>47.58</c:v>
                </c:pt>
                <c:pt idx="2">
                  <c:v>54.3</c:v>
                </c:pt>
                <c:pt idx="3">
                  <c:v>61.23</c:v>
                </c:pt>
                <c:pt idx="4">
                  <c:v>65.900000000000006</c:v>
                </c:pt>
              </c:numCache>
            </c:numRef>
          </c:val>
        </c:ser>
        <c:gapWidth val="250"/>
        <c:overlap val="100"/>
        <c:axId val="39582720"/>
        <c:axId val="3969920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2.86</c:v>
                </c:pt>
                <c:pt idx="1">
                  <c:v>8</c:v>
                </c:pt>
                <c:pt idx="2">
                  <c:v>0.33</c:v>
                </c:pt>
                <c:pt idx="3">
                  <c:v>1.1000000000000001</c:v>
                </c:pt>
                <c:pt idx="4">
                  <c:v>-0.85</c:v>
                </c:pt>
              </c:numCache>
            </c:numRef>
          </c:val>
        </c:ser>
        <c:marker val="1"/>
        <c:axId val="39582720"/>
        <c:axId val="39699200"/>
      </c:lineChart>
      <c:catAx>
        <c:axId val="39582720"/>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9699200"/>
        <c:crosses val="autoZero"/>
        <c:auto val="1"/>
        <c:lblAlgn val="ctr"/>
        <c:lblOffset val="100"/>
        <c:tickLblSkip val="1"/>
        <c:tickMarkSkip val="1"/>
      </c:catAx>
      <c:valAx>
        <c:axId val="3969920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58272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6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奨学金会計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公設地方卸売市場事業特別会計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後期高齢者医療事業会計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0.01</c:v>
                </c:pt>
                <c:pt idx="4">
                  <c:v>#N/A</c:v>
                </c:pt>
                <c:pt idx="5">
                  <c:v>0.02</c:v>
                </c:pt>
                <c:pt idx="6">
                  <c:v>#N/A</c:v>
                </c:pt>
                <c:pt idx="7">
                  <c:v>0</c:v>
                </c:pt>
                <c:pt idx="8">
                  <c:v>#N/A</c:v>
                </c:pt>
                <c:pt idx="9">
                  <c:v>0</c:v>
                </c:pt>
              </c:numCache>
            </c:numRef>
          </c:val>
        </c:ser>
        <c:ser>
          <c:idx val="5"/>
          <c:order val="5"/>
          <c:tx>
            <c:strRef>
              <c:f>データシート!$A$32</c:f>
              <c:strCache>
                <c:ptCount val="1"/>
                <c:pt idx="0">
                  <c:v>港湾整備事業特別会計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4.84</c:v>
                </c:pt>
                <c:pt idx="2">
                  <c:v>#N/A</c:v>
                </c:pt>
                <c:pt idx="3">
                  <c:v>3.07</c:v>
                </c:pt>
                <c:pt idx="4">
                  <c:v>#N/A</c:v>
                </c:pt>
                <c:pt idx="5">
                  <c:v>2.2200000000000002</c:v>
                </c:pt>
                <c:pt idx="6">
                  <c:v>#N/A</c:v>
                </c:pt>
                <c:pt idx="7">
                  <c:v>1.4</c:v>
                </c:pt>
                <c:pt idx="8">
                  <c:v>#N/A</c:v>
                </c:pt>
                <c:pt idx="9">
                  <c:v>0.56999999999999995</c:v>
                </c:pt>
              </c:numCache>
            </c:numRef>
          </c:val>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0.7</c:v>
                </c:pt>
                <c:pt idx="2">
                  <c:v>#N/A</c:v>
                </c:pt>
                <c:pt idx="3">
                  <c:v>0.38</c:v>
                </c:pt>
                <c:pt idx="4">
                  <c:v>#N/A</c:v>
                </c:pt>
                <c:pt idx="5">
                  <c:v>0.44</c:v>
                </c:pt>
                <c:pt idx="6">
                  <c:v>#N/A</c:v>
                </c:pt>
                <c:pt idx="7">
                  <c:v>0.86</c:v>
                </c:pt>
                <c:pt idx="8">
                  <c:v>#N/A</c:v>
                </c:pt>
                <c:pt idx="9">
                  <c:v>0.94</c:v>
                </c:pt>
              </c:numCache>
            </c:numRef>
          </c:val>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0.3</c:v>
                </c:pt>
                <c:pt idx="2">
                  <c:v>#N/A</c:v>
                </c:pt>
                <c:pt idx="3">
                  <c:v>1.37</c:v>
                </c:pt>
                <c:pt idx="4">
                  <c:v>#N/A</c:v>
                </c:pt>
                <c:pt idx="5">
                  <c:v>1.73</c:v>
                </c:pt>
                <c:pt idx="6">
                  <c:v>#N/A</c:v>
                </c:pt>
                <c:pt idx="7">
                  <c:v>1.34</c:v>
                </c:pt>
                <c:pt idx="8">
                  <c:v>#N/A</c:v>
                </c:pt>
                <c:pt idx="9">
                  <c:v>1.89</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6.68</c:v>
                </c:pt>
                <c:pt idx="2">
                  <c:v>#N/A</c:v>
                </c:pt>
                <c:pt idx="3">
                  <c:v>9.18</c:v>
                </c:pt>
                <c:pt idx="4">
                  <c:v>#N/A</c:v>
                </c:pt>
                <c:pt idx="5">
                  <c:v>9.58</c:v>
                </c:pt>
                <c:pt idx="6">
                  <c:v>#N/A</c:v>
                </c:pt>
                <c:pt idx="7">
                  <c:v>10.76</c:v>
                </c:pt>
                <c:pt idx="8">
                  <c:v>#N/A</c:v>
                </c:pt>
                <c:pt idx="9">
                  <c:v>9.0500000000000007</c:v>
                </c:pt>
              </c:numCache>
            </c:numRef>
          </c:val>
        </c:ser>
        <c:overlap val="100"/>
        <c:axId val="110467712"/>
        <c:axId val="110592384"/>
      </c:barChart>
      <c:catAx>
        <c:axId val="11046771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0592384"/>
        <c:crosses val="autoZero"/>
        <c:auto val="1"/>
        <c:lblAlgn val="ctr"/>
        <c:lblOffset val="100"/>
        <c:tickLblSkip val="1"/>
        <c:tickMarkSkip val="1"/>
      </c:catAx>
      <c:valAx>
        <c:axId val="11059238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46771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11E-2"/>
          <c:y val="8.7976539589442848E-2"/>
          <c:w val="0.90356317136844122"/>
          <c:h val="0.639296187683286"/>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683</c:v>
                </c:pt>
                <c:pt idx="5">
                  <c:v>659</c:v>
                </c:pt>
                <c:pt idx="8">
                  <c:v>645</c:v>
                </c:pt>
                <c:pt idx="11">
                  <c:v>641</c:v>
                </c:pt>
                <c:pt idx="14">
                  <c:v>597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32</c:v>
                </c:pt>
                <c:pt idx="3">
                  <c:v>34</c:v>
                </c:pt>
                <c:pt idx="6">
                  <c:v>31</c:v>
                </c:pt>
                <c:pt idx="9">
                  <c:v>30</c:v>
                </c:pt>
                <c:pt idx="12">
                  <c:v>30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0</c:v>
                </c:pt>
                <c:pt idx="3">
                  <c:v>0</c:v>
                </c:pt>
                <c:pt idx="6">
                  <c:v>0</c:v>
                </c:pt>
                <c:pt idx="9">
                  <c:v>3</c:v>
                </c:pt>
                <c:pt idx="12">
                  <c:v>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190</c:v>
                </c:pt>
                <c:pt idx="3">
                  <c:v>198</c:v>
                </c:pt>
                <c:pt idx="6">
                  <c:v>247</c:v>
                </c:pt>
                <c:pt idx="9">
                  <c:v>241</c:v>
                </c:pt>
                <c:pt idx="12">
                  <c:v>233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934</c:v>
                </c:pt>
                <c:pt idx="3">
                  <c:v>882</c:v>
                </c:pt>
                <c:pt idx="6">
                  <c:v>818</c:v>
                </c:pt>
                <c:pt idx="9">
                  <c:v>767</c:v>
                </c:pt>
                <c:pt idx="12">
                  <c:v>727</c:v>
                </c:pt>
              </c:numCache>
            </c:numRef>
          </c:val>
        </c:ser>
        <c:gapWidth val="100"/>
        <c:overlap val="100"/>
        <c:axId val="108022784"/>
        <c:axId val="10803686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473</c:v>
                </c:pt>
                <c:pt idx="2">
                  <c:v>#N/A</c:v>
                </c:pt>
                <c:pt idx="3">
                  <c:v>#N/A</c:v>
                </c:pt>
                <c:pt idx="4">
                  <c:v>455</c:v>
                </c:pt>
                <c:pt idx="5">
                  <c:v>#N/A</c:v>
                </c:pt>
                <c:pt idx="6">
                  <c:v>#N/A</c:v>
                </c:pt>
                <c:pt idx="7">
                  <c:v>451</c:v>
                </c:pt>
                <c:pt idx="8">
                  <c:v>#N/A</c:v>
                </c:pt>
                <c:pt idx="9">
                  <c:v>#N/A</c:v>
                </c:pt>
                <c:pt idx="10">
                  <c:v>400</c:v>
                </c:pt>
                <c:pt idx="11">
                  <c:v>#N/A</c:v>
                </c:pt>
                <c:pt idx="12">
                  <c:v>#N/A</c:v>
                </c:pt>
                <c:pt idx="13">
                  <c:v>397</c:v>
                </c:pt>
                <c:pt idx="14">
                  <c:v>#N/A</c:v>
                </c:pt>
              </c:numCache>
            </c:numRef>
          </c:val>
        </c:ser>
        <c:marker val="1"/>
        <c:axId val="108022784"/>
        <c:axId val="108036864"/>
      </c:lineChart>
      <c:catAx>
        <c:axId val="10802278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036864"/>
        <c:crosses val="autoZero"/>
        <c:auto val="1"/>
        <c:lblAlgn val="ctr"/>
        <c:lblOffset val="100"/>
        <c:tickLblSkip val="1"/>
        <c:tickMarkSkip val="1"/>
      </c:catAx>
      <c:valAx>
        <c:axId val="10803686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0227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751"/>
          <c:h val="0.589182127738553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5810</c:v>
                </c:pt>
                <c:pt idx="5">
                  <c:v>5554</c:v>
                </c:pt>
                <c:pt idx="8">
                  <c:v>5561</c:v>
                </c:pt>
                <c:pt idx="11">
                  <c:v>5399</c:v>
                </c:pt>
                <c:pt idx="14">
                  <c:v>5279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777</c:v>
                </c:pt>
                <c:pt idx="5">
                  <c:v>682</c:v>
                </c:pt>
                <c:pt idx="8">
                  <c:v>565</c:v>
                </c:pt>
                <c:pt idx="11">
                  <c:v>471</c:v>
                </c:pt>
                <c:pt idx="14">
                  <c:v>402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1894</c:v>
                </c:pt>
                <c:pt idx="5">
                  <c:v>2075</c:v>
                </c:pt>
                <c:pt idx="8">
                  <c:v>2344</c:v>
                </c:pt>
                <c:pt idx="11">
                  <c:v>2654</c:v>
                </c:pt>
                <c:pt idx="14">
                  <c:v>2977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227</c:v>
                </c:pt>
                <c:pt idx="3">
                  <c:v>193</c:v>
                </c:pt>
                <c:pt idx="6">
                  <c:v>186</c:v>
                </c:pt>
                <c:pt idx="9">
                  <c:v>158</c:v>
                </c:pt>
                <c:pt idx="12">
                  <c:v>127</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1256</c:v>
                </c:pt>
                <c:pt idx="3">
                  <c:v>1250</c:v>
                </c:pt>
                <c:pt idx="6">
                  <c:v>1203</c:v>
                </c:pt>
                <c:pt idx="9">
                  <c:v>1171</c:v>
                </c:pt>
                <c:pt idx="12">
                  <c:v>1167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29</c:v>
                </c:pt>
                <c:pt idx="3">
                  <c:v>28</c:v>
                </c:pt>
                <c:pt idx="6">
                  <c:v>28</c:v>
                </c:pt>
                <c:pt idx="9">
                  <c:v>39</c:v>
                </c:pt>
                <c:pt idx="12">
                  <c:v>35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3390</c:v>
                </c:pt>
                <c:pt idx="3">
                  <c:v>3220</c:v>
                </c:pt>
                <c:pt idx="6">
                  <c:v>3271</c:v>
                </c:pt>
                <c:pt idx="9">
                  <c:v>3266</c:v>
                </c:pt>
                <c:pt idx="12">
                  <c:v>3194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249</c:v>
                </c:pt>
                <c:pt idx="3">
                  <c:v>199</c:v>
                </c:pt>
                <c:pt idx="6">
                  <c:v>167</c:v>
                </c:pt>
                <c:pt idx="9">
                  <c:v>137</c:v>
                </c:pt>
                <c:pt idx="12">
                  <c:v>172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6819</c:v>
                </c:pt>
                <c:pt idx="3">
                  <c:v>6447</c:v>
                </c:pt>
                <c:pt idx="6">
                  <c:v>6208</c:v>
                </c:pt>
                <c:pt idx="9">
                  <c:v>6487</c:v>
                </c:pt>
                <c:pt idx="12">
                  <c:v>6289</c:v>
                </c:pt>
              </c:numCache>
            </c:numRef>
          </c:val>
        </c:ser>
        <c:gapWidth val="100"/>
        <c:overlap val="100"/>
        <c:axId val="111674112"/>
        <c:axId val="111675648"/>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3487</c:v>
                </c:pt>
                <c:pt idx="2">
                  <c:v>#N/A</c:v>
                </c:pt>
                <c:pt idx="3">
                  <c:v>#N/A</c:v>
                </c:pt>
                <c:pt idx="4">
                  <c:v>3026</c:v>
                </c:pt>
                <c:pt idx="5">
                  <c:v>#N/A</c:v>
                </c:pt>
                <c:pt idx="6">
                  <c:v>#N/A</c:v>
                </c:pt>
                <c:pt idx="7">
                  <c:v>2594</c:v>
                </c:pt>
                <c:pt idx="8">
                  <c:v>#N/A</c:v>
                </c:pt>
                <c:pt idx="9">
                  <c:v>#N/A</c:v>
                </c:pt>
                <c:pt idx="10">
                  <c:v>2734</c:v>
                </c:pt>
                <c:pt idx="11">
                  <c:v>#N/A</c:v>
                </c:pt>
                <c:pt idx="12">
                  <c:v>#N/A</c:v>
                </c:pt>
                <c:pt idx="13">
                  <c:v>2326</c:v>
                </c:pt>
                <c:pt idx="14">
                  <c:v>#N/A</c:v>
                </c:pt>
              </c:numCache>
            </c:numRef>
          </c:val>
        </c:ser>
        <c:marker val="1"/>
        <c:axId val="111674112"/>
        <c:axId val="111675648"/>
      </c:lineChart>
      <c:catAx>
        <c:axId val="11167411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1675648"/>
        <c:crosses val="autoZero"/>
        <c:auto val="1"/>
        <c:lblAlgn val="ctr"/>
        <c:lblOffset val="100"/>
        <c:tickLblSkip val="1"/>
        <c:tickMarkSkip val="1"/>
      </c:catAx>
      <c:valAx>
        <c:axId val="11167564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674112"/>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08"/>
          <c:y val="4.9232005384860722E-2"/>
          <c:w val="0.84484011943744164"/>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{9F1BB1DC-C722-4241-ACBF-76BE8C2EE090}</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{9EABCC54-40BC-4126-8586-A99FDBA2B50D}</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{D8BA31AE-7C63-4C63-9315-FCA6AED7AAD5}</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{38E7C9A2-ACD0-4BF8-AC3C-DE0214932779}</c15:txfldGUID>
                      <c15:f>公会計指標分析・財政指標組合せ分析表!$N$50</c15:f>
                      <c15:dlblFieldTableCache>
                        <c:ptCount val="1"/>
                        <c:pt idx="0">
                          <c:v>H26</c:v>
                        </c:pt>
                      </c15:dlblFieldTableCache>
                    </c15:dlblFTEntry>
                  </c15:dlblFieldTable>
                  <c15:showDataLabelsRange val="0"/>
                </c:ext>
              </c:extLst>
            </c:dLbl>
            <c:dLbl>
              <c:idx val="4"/>
              <c:layout/>
              <c:tx>
                <c:strRef>
                  <c:f>公会計指標分析・財政指標組合せ分析表!$O$50</c:f>
                  <c:strCache>
                    <c:ptCount val="1"/>
                    <c:pt idx="0">
                      <c:v>H27</c:v>
                    </c:pt>
                  </c:strCache>
                </c:strRef>
              </c:tx>
              <c:dLblPos val="r"/>
              <c:extLst>
                <c:ext xmlns:c15="http://schemas.microsoft.com/office/drawing/2012/chart" uri="{CE6537A1-D6FC-4f65-9D91-7224C49458BB}">
                  <c15:dlblFieldTable>
                    <c15:dlblFTEntry>
                      <c15:txfldGUID>{4CEE3A26-60C7-44E4-95D4-85E8AF1F9EEB}</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66.400000000000006</c:v>
                </c:pt>
              </c:numCache>
            </c:numRef>
          </c:xVal>
          <c:yVal>
            <c:numRef>
              <c:f>公会計指標分析・財政指標組合せ分析表!$K$51:$O$51</c:f>
              <c:numCache>
                <c:formatCode>#,##0.0;"▲ "#,##0.0</c:formatCode>
                <c:ptCount val="5"/>
                <c:pt idx="4">
                  <c:v>78.599999999999994</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{815C2B04-B47D-4450-866D-9E0B97BC882E}</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{88160B62-2DF9-4631-947E-92AF17CE4D63}</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{9D4B332D-12B6-4033-8B16-4F896BADC902}</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{927FFFE6-B21C-49E0-B0FA-4BD0AF0618B1}</c15:txfldGUID>
                      <c15:f>公会計指標分析・財政指標組合せ分析表!$N$50</c15:f>
                      <c15:dlblFieldTableCache>
                        <c:ptCount val="1"/>
                        <c:pt idx="0">
                          <c:v>H26</c:v>
                        </c:pt>
                      </c15:dlblFieldTableCache>
                    </c15:dlblFTEntry>
                  </c15:dlblFieldTable>
                  <c15:showDataLabelsRange val="0"/>
                </c:ext>
              </c:extLst>
            </c:dLbl>
            <c:dLbl>
              <c:idx val="4"/>
              <c:layout/>
              <c:tx>
                <c:strRef>
                  <c:f>公会計指標分析・財政指標組合せ分析表!$O$50</c:f>
                  <c:strCache>
                    <c:ptCount val="1"/>
                    <c:pt idx="0">
                      <c:v>H27</c:v>
                    </c:pt>
                  </c:strCache>
                </c:strRef>
              </c:tx>
              <c:dLblPos val="r"/>
              <c:extLst>
                <c:ext xmlns:c15="http://schemas.microsoft.com/office/drawing/2012/chart" uri="{CE6537A1-D6FC-4f65-9D91-7224C49458BB}">
                  <c15:dlblFieldTable>
                    <c15:dlblFTEntry>
                      <c15:txfldGUID>{D8F03A9A-2018-4641-A28D-2A4B72F90F95}</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60</c:v>
                </c:pt>
              </c:numCache>
            </c:numRef>
          </c:xVal>
          <c:yVal>
            <c:numRef>
              <c:f>公会計指標分析・財政指標組合せ分析表!$K$55:$O$55</c:f>
              <c:numCache>
                <c:formatCode>#,##0.0;"▲ "#,##0.0</c:formatCode>
                <c:ptCount val="5"/>
                <c:pt idx="4">
                  <c:v>27</c:v>
                </c:pt>
              </c:numCache>
            </c:numRef>
          </c:yVal>
        </c:ser>
        <c:axId val="114183168"/>
        <c:axId val="114214016"/>
      </c:scatterChart>
      <c:valAx>
        <c:axId val="114183168"/>
        <c:scaling>
          <c:orientation val="minMax"/>
          <c:max val="67"/>
          <c:min val="59.6"/>
        </c:scaling>
        <c:axPos val="b"/>
        <c:title>
          <c:tx>
            <c:rich>
              <a:bodyPr/>
              <a:lstStyle/>
              <a:p>
                <a:pPr>
                  <a:defRPr/>
                </a:pPr>
                <a:r>
                  <a:rPr lang="ja-JP" altLang="en-US" sz="1050" b="0"/>
                  <a:t>有形固定資産減価償却率</a:t>
                </a:r>
              </a:p>
            </c:rich>
          </c:tx>
          <c:layout>
            <c:manualLayout>
              <c:xMode val="edge"/>
              <c:yMode val="edge"/>
              <c:x val="0.41341553300957246"/>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214016"/>
        <c:crosses val="autoZero"/>
        <c:crossBetween val="midCat"/>
      </c:valAx>
      <c:valAx>
        <c:axId val="114214016"/>
        <c:scaling>
          <c:orientation val="minMax"/>
          <c:max val="88"/>
          <c:min val="2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4183168"/>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9"/>
          <c:y val="4.7118521949462332E-2"/>
          <c:w val="0.84704431781868683"/>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{BB20B423-936A-411C-8E67-D8CBB131BD96}</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{FFB75314-0098-4CF9-8FF2-163280941C1C}</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{0122EC40-5036-4264-8B92-51CE0832332A}</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{D60AC5A0-BE3F-4BA7-9A84-1D8E6C838FED}</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{CE6F1C6B-CCD7-475B-92F6-D8648B7F730A}</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20</c:v>
                </c:pt>
                <c:pt idx="1">
                  <c:v>16.8</c:v>
                </c:pt>
                <c:pt idx="2">
                  <c:v>15.6</c:v>
                </c:pt>
                <c:pt idx="3">
                  <c:v>14.9</c:v>
                </c:pt>
                <c:pt idx="4">
                  <c:v>14.2</c:v>
                </c:pt>
              </c:numCache>
            </c:numRef>
          </c:xVal>
          <c:yVal>
            <c:numRef>
              <c:f>公会計指標分析・財政指標組合せ分析表!$K$73:$O$73</c:f>
              <c:numCache>
                <c:formatCode>#,##0.0;"▲ "#,##0.0</c:formatCode>
                <c:ptCount val="5"/>
                <c:pt idx="0">
                  <c:v>116.4</c:v>
                </c:pt>
                <c:pt idx="1">
                  <c:v>103.4</c:v>
                </c:pt>
                <c:pt idx="2">
                  <c:v>89.1</c:v>
                </c:pt>
                <c:pt idx="3">
                  <c:v>95.1</c:v>
                </c:pt>
                <c:pt idx="4">
                  <c:v>78.599999999999994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{7FD3ACF4-C965-4F8B-AA8D-CFE25FDADAE2}</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{B36197D2-8AFF-49D3-898E-B1CC83917AD9}</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{C3A10D34-AC80-4DD0-86BA-068FF26E84A7}</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{85E39DBB-E9F3-4F71-9052-15410CAB4136}</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{E802A37E-AF85-48FF-A48F-B49B54996327}</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12.6</c:v>
                </c:pt>
                <c:pt idx="1">
                  <c:v>11.4</c:v>
                </c:pt>
                <c:pt idx="2">
                  <c:v>10.5</c:v>
                </c:pt>
                <c:pt idx="3">
                  <c:v>9.5</c:v>
                </c:pt>
                <c:pt idx="4">
                  <c:v>8.6999999999999993</c:v>
                </c:pt>
              </c:numCache>
            </c:numRef>
          </c:xVal>
          <c:yVal>
            <c:numRef>
              <c:f>公会計指標分析・財政指標組合せ分析表!$K$77:$O$77</c:f>
              <c:numCache>
                <c:formatCode>#,##0.0;"▲ "#,##0.0</c:formatCode>
                <c:ptCount val="5"/>
                <c:pt idx="0">
                  <c:v>38.6</c:v>
                </c:pt>
                <c:pt idx="1">
                  <c:v>28.4</c:v>
                </c:pt>
                <c:pt idx="2">
                  <c:v>20.5</c:v>
                </c:pt>
                <c:pt idx="3">
                  <c:v>17.899999999999999</c:v>
                </c:pt>
                <c:pt idx="4">
                  <c:v>27</c:v>
                </c:pt>
              </c:numCache>
            </c:numRef>
          </c:yVal>
        </c:ser>
        <c:axId val="114259840"/>
        <c:axId val="114278400"/>
      </c:scatterChart>
      <c:valAx>
        <c:axId val="114259840"/>
        <c:scaling>
          <c:orientation val="minMax"/>
          <c:max val="21"/>
          <c:min val="8"/>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278400"/>
        <c:crosses val="autoZero"/>
        <c:crossBetween val="midCat"/>
      </c:valAx>
      <c:valAx>
        <c:axId val="114278400"/>
        <c:scaling>
          <c:orientation val="minMax"/>
          <c:max val="133"/>
          <c:min val="6"/>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505E-2"/>
              <c:y val="0.25119654160876925"/>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4259840"/>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1" l="0.70000000000000062" r="0.70000000000000062" t="0.750000000000001" header="0.30000000000000032" footer="0.30000000000000032"/>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2" Type="http://schemas.openxmlformats.org/officeDocument/2006/relationships/chart" Target="../charts/chart7.xml" />
  <Relationship Id="rId1" Type="http://schemas.openxmlformats.org/officeDocument/2006/relationships/chart" Target="../charts/chart6.xml" />
</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latin typeface="+mn-lt"/>
              <a:ea typeface="+mn-ea"/>
              <a:cs typeface="+mn-cs"/>
            </a:rPr>
            <a:t>雇用の場が少ないことなどで特に若年層の人口流出等が続き納税義務者が減少しているほか、景気動向が上向きになっておらず、税収、特に個人法人に係る税収が低い水準で推移しており０．２８となっている。法人に係る税収は大幅な増加は見込めず、また、民間事業者の風力発電施設建設に伴う固定資産税収（償却資産）も減価償却により漸減している。引き続き、企業誘致や雇用の創出に向けた取り組みを進めるとともに、</a:t>
          </a:r>
          <a:r>
            <a:rPr lang="ja-JP" altLang="en-US" sz="1100" b="0" i="0" baseline="0">
              <a:solidFill>
                <a:schemeClr val="dk1"/>
              </a:solidFill>
              <a:latin typeface="+mn-lt"/>
              <a:ea typeface="+mn-ea"/>
              <a:cs typeface="+mn-cs"/>
            </a:rPr>
            <a:t>滞納処分などの</a:t>
          </a:r>
          <a:r>
            <a:rPr lang="ja-JP" altLang="ja-JP" sz="1100" b="0" i="0" baseline="0">
              <a:solidFill>
                <a:schemeClr val="dk1"/>
              </a:solidFill>
              <a:latin typeface="+mn-lt"/>
              <a:ea typeface="+mn-ea"/>
              <a:cs typeface="+mn-cs"/>
            </a:rPr>
            <a:t>徴収強化、</a:t>
          </a:r>
          <a:r>
            <a:rPr lang="ja-JP" altLang="en-US" sz="1100" b="0" i="0" baseline="0">
              <a:solidFill>
                <a:schemeClr val="dk1"/>
              </a:solidFill>
              <a:latin typeface="+mn-lt"/>
              <a:ea typeface="+mn-ea"/>
              <a:cs typeface="+mn-cs"/>
            </a:rPr>
            <a:t>コンビニ収納の導入、</a:t>
          </a:r>
          <a:r>
            <a:rPr lang="ja-JP" altLang="ja-JP" sz="1100" b="0" i="0" baseline="0">
              <a:solidFill>
                <a:schemeClr val="dk1"/>
              </a:solidFill>
              <a:latin typeface="+mn-lt"/>
              <a:ea typeface="+mn-ea"/>
              <a:cs typeface="+mn-cs"/>
            </a:rPr>
            <a:t>渡島檜山地方税滞納整理機構に加入しながら税収増加に努めていく。</a:t>
          </a:r>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65012</xdr:rowOff>
    </xdr:from>
    <xdr:to>
      <xdr:col>7</xdr:col>
      <xdr:colOff>152400</xdr:colOff>
      <xdr:row>44</xdr:row>
      <xdr:rowOff>119138</xdr:rowOff>
    </xdr:to>
    <xdr:cxnSp macro="">
      <xdr:nvCxnSpPr>
        <xdr:cNvPr id="64" name="直線コネクタ 63"/>
        <xdr:cNvCxnSpPr/>
      </xdr:nvCxnSpPr>
      <xdr:spPr>
        <a:xfrm flipV="1">
          <a:off x="4953000" y="6065762"/>
          <a:ext cx="0" cy="15971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91215</xdr:rowOff>
    </xdr:from>
    <xdr:ext cx="762000" cy="259045"/>
    <xdr:sp macro="" textlink="">
      <xdr:nvSpPr>
        <xdr:cNvPr id="65"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0.16</a:t>
          </a:r>
          <a:endParaRPr kumimoji="1" lang="ja-JP" altLang="en-US" sz="1000" b="1">
            <a:latin typeface="ＭＳ Ｐゴシック"/>
          </a:endParaRPr>
        </a:p>
      </xdr:txBody>
    </xdr:sp>
    <xdr:clientData/>
  </xdr:oneCellAnchor>
  <xdr:twoCellAnchor>
    <xdr:from>
      <xdr:col>7</xdr:col>
      <xdr:colOff>63500</xdr:colOff>
      <xdr:row>44</xdr:row>
      <xdr:rowOff>119138</xdr:rowOff>
    </xdr:from>
    <xdr:to>
      <xdr:col>7</xdr:col>
      <xdr:colOff>241300</xdr:colOff>
      <xdr:row>44</xdr:row>
      <xdr:rowOff>119138</xdr:rowOff>
    </xdr:to>
    <xdr:cxnSp macro="">
      <xdr:nvCxnSpPr>
        <xdr:cNvPr id="66" name="直線コネクタ 65"/>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151389</xdr:rowOff>
    </xdr:from>
    <xdr:ext cx="762000" cy="259045"/>
    <xdr:sp macro="" textlink="">
      <xdr:nvSpPr>
        <xdr:cNvPr id="67" name="財政力最大値テキスト"/>
        <xdr:cNvSpPr txBox="1"/>
      </xdr:nvSpPr>
      <xdr:spPr>
        <a:xfrm>
          <a:off x="5041900" y="580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7</xdr:col>
      <xdr:colOff>63500</xdr:colOff>
      <xdr:row>35</xdr:row>
      <xdr:rowOff>65012</xdr:rowOff>
    </xdr:from>
    <xdr:to>
      <xdr:col>7</xdr:col>
      <xdr:colOff>241300</xdr:colOff>
      <xdr:row>35</xdr:row>
      <xdr:rowOff>65012</xdr:rowOff>
    </xdr:to>
    <xdr:cxnSp macro="">
      <xdr:nvCxnSpPr>
        <xdr:cNvPr id="68" name="直線コネクタ 67"/>
        <xdr:cNvCxnSpPr/>
      </xdr:nvCxnSpPr>
      <xdr:spPr>
        <a:xfrm>
          <a:off x="4864100" y="606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152702</xdr:rowOff>
    </xdr:from>
    <xdr:to>
      <xdr:col>7</xdr:col>
      <xdr:colOff>152400</xdr:colOff>
      <xdr:row>43</xdr:row>
      <xdr:rowOff>152702</xdr:rowOff>
    </xdr:to>
    <xdr:cxnSp macro="">
      <xdr:nvCxnSpPr>
        <xdr:cNvPr id="69" name="直線コネクタ 68"/>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151994</xdr:rowOff>
    </xdr:from>
    <xdr:ext cx="762000" cy="259045"/>
    <xdr:sp macro="" textlink="">
      <xdr:nvSpPr>
        <xdr:cNvPr id="70" name="財政力平均値テキスト"/>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135467</xdr:rowOff>
    </xdr:from>
    <xdr:to>
      <xdr:col>7</xdr:col>
      <xdr:colOff>203200</xdr:colOff>
      <xdr:row>43</xdr:row>
      <xdr:rowOff>65617</xdr:rowOff>
    </xdr:to>
    <xdr:sp macro="" textlink="">
      <xdr:nvSpPr>
        <xdr:cNvPr id="71" name="フローチャート :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152702</xdr:rowOff>
    </xdr:from>
    <xdr:to>
      <xdr:col>6</xdr:col>
      <xdr:colOff>0</xdr:colOff>
      <xdr:row>43</xdr:row>
      <xdr:rowOff>164193</xdr:rowOff>
    </xdr:to>
    <xdr:cxnSp macro="">
      <xdr:nvCxnSpPr>
        <xdr:cNvPr id="72" name="直線コネクタ 71"/>
        <xdr:cNvCxnSpPr/>
      </xdr:nvCxnSpPr>
      <xdr:spPr>
        <a:xfrm flipV="1">
          <a:off x="3225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146957</xdr:rowOff>
    </xdr:from>
    <xdr:to>
      <xdr:col>6</xdr:col>
      <xdr:colOff>50800</xdr:colOff>
      <xdr:row>43</xdr:row>
      <xdr:rowOff>77107</xdr:rowOff>
    </xdr:to>
    <xdr:sp macro="" textlink="">
      <xdr:nvSpPr>
        <xdr:cNvPr id="73" name="フローチャート : 判断 72"/>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87284</xdr:rowOff>
    </xdr:from>
    <xdr:ext cx="736600" cy="259045"/>
    <xdr:sp macro="" textlink="">
      <xdr:nvSpPr>
        <xdr:cNvPr id="74" name="テキスト ボックス 73"/>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164193</xdr:rowOff>
    </xdr:from>
    <xdr:to>
      <xdr:col>4</xdr:col>
      <xdr:colOff>482600</xdr:colOff>
      <xdr:row>44</xdr:row>
      <xdr:rowOff>4233</xdr:rowOff>
    </xdr:to>
    <xdr:cxnSp macro="">
      <xdr:nvCxnSpPr>
        <xdr:cNvPr id="75" name="直線コネクタ 74"/>
        <xdr:cNvCxnSpPr/>
      </xdr:nvCxnSpPr>
      <xdr:spPr>
        <a:xfrm flipV="1">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135467</xdr:rowOff>
    </xdr:from>
    <xdr:to>
      <xdr:col>4</xdr:col>
      <xdr:colOff>533400</xdr:colOff>
      <xdr:row>43</xdr:row>
      <xdr:rowOff>65617</xdr:rowOff>
    </xdr:to>
    <xdr:sp macro="" textlink="">
      <xdr:nvSpPr>
        <xdr:cNvPr id="76" name="フローチャート : 判断 75"/>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75794</xdr:rowOff>
    </xdr:from>
    <xdr:ext cx="762000" cy="259045"/>
    <xdr:sp macro="" textlink="">
      <xdr:nvSpPr>
        <xdr:cNvPr id="77" name="テキスト ボックス 76"/>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4233</xdr:rowOff>
    </xdr:from>
    <xdr:to>
      <xdr:col>3</xdr:col>
      <xdr:colOff>279400</xdr:colOff>
      <xdr:row>44</xdr:row>
      <xdr:rowOff>15724</xdr:rowOff>
    </xdr:to>
    <xdr:cxnSp macro="">
      <xdr:nvCxnSpPr>
        <xdr:cNvPr id="78" name="直線コネクタ 77"/>
        <xdr:cNvCxnSpPr/>
      </xdr:nvCxnSpPr>
      <xdr:spPr>
        <a:xfrm flipV="1">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123976</xdr:rowOff>
    </xdr:from>
    <xdr:to>
      <xdr:col>3</xdr:col>
      <xdr:colOff>330200</xdr:colOff>
      <xdr:row>43</xdr:row>
      <xdr:rowOff>54126</xdr:rowOff>
    </xdr:to>
    <xdr:sp macro="" textlink="">
      <xdr:nvSpPr>
        <xdr:cNvPr id="79" name="フローチャート : 判断 78"/>
        <xdr:cNvSpPr/>
      </xdr:nvSpPr>
      <xdr:spPr>
        <a:xfrm>
          <a:off x="2286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64303</xdr:rowOff>
    </xdr:from>
    <xdr:ext cx="762000" cy="259045"/>
    <xdr:sp macro="" textlink="">
      <xdr:nvSpPr>
        <xdr:cNvPr id="80" name="テキスト ボックス 79"/>
        <xdr:cNvSpPr txBox="1"/>
      </xdr:nvSpPr>
      <xdr:spPr>
        <a:xfrm>
          <a:off x="1955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112485</xdr:rowOff>
    </xdr:from>
    <xdr:to>
      <xdr:col>2</xdr:col>
      <xdr:colOff>127000</xdr:colOff>
      <xdr:row>43</xdr:row>
      <xdr:rowOff>42635</xdr:rowOff>
    </xdr:to>
    <xdr:sp macro="" textlink="">
      <xdr:nvSpPr>
        <xdr:cNvPr id="81" name="フローチャート : 判断 80"/>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52812</xdr:rowOff>
    </xdr:from>
    <xdr:ext cx="762000" cy="259045"/>
    <xdr:sp macro="" textlink="">
      <xdr:nvSpPr>
        <xdr:cNvPr id="82" name="テキスト ボックス 81"/>
        <xdr:cNvSpPr txBox="1"/>
      </xdr:nvSpPr>
      <xdr:spPr>
        <a:xfrm>
          <a:off x="1066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101902</xdr:rowOff>
    </xdr:from>
    <xdr:to>
      <xdr:col>7</xdr:col>
      <xdr:colOff>203200</xdr:colOff>
      <xdr:row>44</xdr:row>
      <xdr:rowOff>32052</xdr:rowOff>
    </xdr:to>
    <xdr:sp macro="" textlink="">
      <xdr:nvSpPr>
        <xdr:cNvPr id="88" name="円/楕円 87"/>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73979</xdr:rowOff>
    </xdr:from>
    <xdr:ext cx="762000" cy="259045"/>
    <xdr:sp macro="" textlink="">
      <xdr:nvSpPr>
        <xdr:cNvPr id="89"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101902</xdr:rowOff>
    </xdr:from>
    <xdr:to>
      <xdr:col>6</xdr:col>
      <xdr:colOff>50800</xdr:colOff>
      <xdr:row>44</xdr:row>
      <xdr:rowOff>32052</xdr:rowOff>
    </xdr:to>
    <xdr:sp macro="" textlink="">
      <xdr:nvSpPr>
        <xdr:cNvPr id="90" name="円/楕円 89"/>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16829</xdr:rowOff>
    </xdr:from>
    <xdr:ext cx="736600" cy="259045"/>
    <xdr:sp macro="" textlink="">
      <xdr:nvSpPr>
        <xdr:cNvPr id="91" name="テキスト ボックス 90"/>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113393</xdr:rowOff>
    </xdr:from>
    <xdr:to>
      <xdr:col>4</xdr:col>
      <xdr:colOff>533400</xdr:colOff>
      <xdr:row>44</xdr:row>
      <xdr:rowOff>43543</xdr:rowOff>
    </xdr:to>
    <xdr:sp macro="" textlink="">
      <xdr:nvSpPr>
        <xdr:cNvPr id="92" name="円/楕円 91"/>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28320</xdr:rowOff>
    </xdr:from>
    <xdr:ext cx="762000" cy="259045"/>
    <xdr:sp macro="" textlink="">
      <xdr:nvSpPr>
        <xdr:cNvPr id="93" name="テキスト ボックス 92"/>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124883</xdr:rowOff>
    </xdr:from>
    <xdr:to>
      <xdr:col>3</xdr:col>
      <xdr:colOff>330200</xdr:colOff>
      <xdr:row>44</xdr:row>
      <xdr:rowOff>55033</xdr:rowOff>
    </xdr:to>
    <xdr:sp macro="" textlink="">
      <xdr:nvSpPr>
        <xdr:cNvPr id="94" name="円/楕円 93"/>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39810</xdr:rowOff>
    </xdr:from>
    <xdr:ext cx="762000" cy="259045"/>
    <xdr:sp macro="" textlink="">
      <xdr:nvSpPr>
        <xdr:cNvPr id="95" name="テキスト ボックス 94"/>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136374</xdr:rowOff>
    </xdr:from>
    <xdr:to>
      <xdr:col>2</xdr:col>
      <xdr:colOff>127000</xdr:colOff>
      <xdr:row>44</xdr:row>
      <xdr:rowOff>66524</xdr:rowOff>
    </xdr:to>
    <xdr:sp macro="" textlink="">
      <xdr:nvSpPr>
        <xdr:cNvPr id="96" name="円/楕円 95"/>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51301</xdr:rowOff>
    </xdr:from>
    <xdr:ext cx="762000" cy="259045"/>
    <xdr:sp macro="" textlink="">
      <xdr:nvSpPr>
        <xdr:cNvPr id="97" name="テキスト ボックス 96"/>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平成２５年度においては、退職手当組合の清算納付金や水道高料金対策繰出金の増額等の経常的歳出の増加により、９０％を超える比率となったが、起債の抑制などにより公債費が減少していること、退職手当組合負担金の清算納付等の平成２５年度の特殊要因がなくなったことなどから、平成２６年度</a:t>
          </a:r>
          <a:r>
            <a:rPr lang="ja-JP" altLang="en-US" sz="1100" b="0" i="0" baseline="0">
              <a:solidFill>
                <a:schemeClr val="dk1"/>
              </a:solidFill>
              <a:latin typeface="+mn-lt"/>
              <a:ea typeface="+mn-ea"/>
              <a:cs typeface="+mn-cs"/>
            </a:rPr>
            <a:t>以降は</a:t>
          </a:r>
          <a:r>
            <a:rPr lang="ja-JP" altLang="ja-JP" sz="1100" b="0" i="0" baseline="0">
              <a:solidFill>
                <a:schemeClr val="dk1"/>
              </a:solidFill>
              <a:latin typeface="+mn-lt"/>
              <a:ea typeface="+mn-ea"/>
              <a:cs typeface="+mn-cs"/>
            </a:rPr>
            <a:t>は再び９０％を切る水準となっている。今後も引き続き、経常経費の見直しを図るとともに、公債費負担の抑制を図り、経常収支比率の低減化を図っていく。</a:t>
          </a:r>
          <a:endParaRPr lang="ja-JP" altLang="ja-JP" sz="1100">
            <a:solidFill>
              <a:schemeClr val="dk1"/>
            </a:solidFill>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170307</xdr:rowOff>
    </xdr:from>
    <xdr:to>
      <xdr:col>7</xdr:col>
      <xdr:colOff>152400</xdr:colOff>
      <xdr:row>67</xdr:row>
      <xdr:rowOff>26924</xdr:rowOff>
    </xdr:to>
    <xdr:cxnSp macro="">
      <xdr:nvCxnSpPr>
        <xdr:cNvPr id="125" name="直線コネクタ 124"/>
        <xdr:cNvCxnSpPr/>
      </xdr:nvCxnSpPr>
      <xdr:spPr>
        <a:xfrm flipV="1">
          <a:off x="4953000" y="10285857"/>
          <a:ext cx="0" cy="12282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170451</xdr:rowOff>
    </xdr:from>
    <xdr:ext cx="762000" cy="259045"/>
    <xdr:sp macro="" textlink="">
      <xdr:nvSpPr>
        <xdr:cNvPr id="126" name="財政構造の弾力性最小値テキスト"/>
        <xdr:cNvSpPr txBox="1"/>
      </xdr:nvSpPr>
      <xdr:spPr>
        <a:xfrm>
          <a:off x="5041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7</xdr:col>
      <xdr:colOff>63500</xdr:colOff>
      <xdr:row>67</xdr:row>
      <xdr:rowOff>26924</xdr:rowOff>
    </xdr:from>
    <xdr:to>
      <xdr:col>7</xdr:col>
      <xdr:colOff>241300</xdr:colOff>
      <xdr:row>67</xdr:row>
      <xdr:rowOff>26924</xdr:rowOff>
    </xdr:to>
    <xdr:cxnSp macro="">
      <xdr:nvCxnSpPr>
        <xdr:cNvPr id="127" name="直線コネクタ 126"/>
        <xdr:cNvCxnSpPr/>
      </xdr:nvCxnSpPr>
      <xdr:spPr>
        <a:xfrm>
          <a:off x="4864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85234</xdr:rowOff>
    </xdr:from>
    <xdr:ext cx="762000" cy="259045"/>
    <xdr:sp macro="" textlink="">
      <xdr:nvSpPr>
        <xdr:cNvPr id="128" name="財政構造の弾力性最大値テキスト"/>
        <xdr:cNvSpPr txBox="1"/>
      </xdr:nvSpPr>
      <xdr:spPr>
        <a:xfrm>
          <a:off x="5041900" y="100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48.9</a:t>
          </a:r>
          <a:endParaRPr kumimoji="1" lang="ja-JP" altLang="en-US" sz="1000" b="1">
            <a:latin typeface="ＭＳ Ｐゴシック"/>
          </a:endParaRPr>
        </a:p>
      </xdr:txBody>
    </xdr:sp>
    <xdr:clientData/>
  </xdr:oneCellAnchor>
  <xdr:twoCellAnchor>
    <xdr:from>
      <xdr:col>7</xdr:col>
      <xdr:colOff>63500</xdr:colOff>
      <xdr:row>59</xdr:row>
      <xdr:rowOff>170307</xdr:rowOff>
    </xdr:from>
    <xdr:to>
      <xdr:col>7</xdr:col>
      <xdr:colOff>241300</xdr:colOff>
      <xdr:row>59</xdr:row>
      <xdr:rowOff>170307</xdr:rowOff>
    </xdr:to>
    <xdr:cxnSp macro="">
      <xdr:nvCxnSpPr>
        <xdr:cNvPr id="129" name="直線コネクタ 128"/>
        <xdr:cNvCxnSpPr/>
      </xdr:nvCxnSpPr>
      <xdr:spPr>
        <a:xfrm>
          <a:off x="4864100" y="10285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92329</xdr:rowOff>
    </xdr:from>
    <xdr:to>
      <xdr:col>7</xdr:col>
      <xdr:colOff>152400</xdr:colOff>
      <xdr:row>65</xdr:row>
      <xdr:rowOff>97155</xdr:rowOff>
    </xdr:to>
    <xdr:cxnSp macro="">
      <xdr:nvCxnSpPr>
        <xdr:cNvPr id="130" name="直線コネクタ 129"/>
        <xdr:cNvCxnSpPr/>
      </xdr:nvCxnSpPr>
      <xdr:spPr>
        <a:xfrm>
          <a:off x="4114800" y="11236579"/>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64</xdr:row>
      <xdr:rowOff>17035</xdr:rowOff>
    </xdr:from>
    <xdr:ext cx="762000" cy="259045"/>
    <xdr:sp macro="" textlink="">
      <xdr:nvSpPr>
        <xdr:cNvPr id="131" name="財政構造の弾力性平均値テキスト"/>
        <xdr:cNvSpPr txBox="1"/>
      </xdr:nvSpPr>
      <xdr:spPr>
        <a:xfrm>
          <a:off x="5041900" y="10989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86.6</a:t>
          </a:r>
          <a:endParaRPr kumimoji="1" lang="ja-JP" altLang="en-US" sz="1000" b="1">
            <a:solidFill>
              <a:srgbClr val="000080"/>
            </a:solidFill>
            <a:latin typeface="ＭＳ Ｐゴシック"/>
          </a:endParaRPr>
        </a:p>
      </xdr:txBody>
    </xdr:sp>
    <xdr:clientData/>
  </xdr:oneCellAnchor>
  <xdr:twoCellAnchor>
    <xdr:from>
      <xdr:col>7</xdr:col>
      <xdr:colOff>101600</xdr:colOff>
      <xdr:row>65</xdr:row>
      <xdr:rowOff>508</xdr:rowOff>
    </xdr:from>
    <xdr:to>
      <xdr:col>7</xdr:col>
      <xdr:colOff>203200</xdr:colOff>
      <xdr:row>65</xdr:row>
      <xdr:rowOff>102108</xdr:rowOff>
    </xdr:to>
    <xdr:sp macro="" textlink="">
      <xdr:nvSpPr>
        <xdr:cNvPr id="132" name="フローチャート : 判断 131"/>
        <xdr:cNvSpPr/>
      </xdr:nvSpPr>
      <xdr:spPr>
        <a:xfrm>
          <a:off x="49022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92329</xdr:rowOff>
    </xdr:from>
    <xdr:to>
      <xdr:col>6</xdr:col>
      <xdr:colOff>0</xdr:colOff>
      <xdr:row>65</xdr:row>
      <xdr:rowOff>145415</xdr:rowOff>
    </xdr:to>
    <xdr:cxnSp macro="">
      <xdr:nvCxnSpPr>
        <xdr:cNvPr id="133" name="直線コネクタ 132"/>
        <xdr:cNvCxnSpPr/>
      </xdr:nvCxnSpPr>
      <xdr:spPr>
        <a:xfrm flipV="1">
          <a:off x="3225800" y="11236579"/>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65</xdr:row>
      <xdr:rowOff>24638</xdr:rowOff>
    </xdr:from>
    <xdr:to>
      <xdr:col>6</xdr:col>
      <xdr:colOff>50800</xdr:colOff>
      <xdr:row>65</xdr:row>
      <xdr:rowOff>126238</xdr:rowOff>
    </xdr:to>
    <xdr:sp macro="" textlink="">
      <xdr:nvSpPr>
        <xdr:cNvPr id="134" name="フローチャート : 判断 133"/>
        <xdr:cNvSpPr/>
      </xdr:nvSpPr>
      <xdr:spPr>
        <a:xfrm>
          <a:off x="4064000" y="1116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136415</xdr:rowOff>
    </xdr:from>
    <xdr:ext cx="736600" cy="259045"/>
    <xdr:sp macro="" textlink="">
      <xdr:nvSpPr>
        <xdr:cNvPr id="135" name="テキスト ボックス 134"/>
        <xdr:cNvSpPr txBox="1"/>
      </xdr:nvSpPr>
      <xdr:spPr>
        <a:xfrm>
          <a:off x="3733800" y="10937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41656</xdr:rowOff>
    </xdr:from>
    <xdr:to>
      <xdr:col>4</xdr:col>
      <xdr:colOff>482600</xdr:colOff>
      <xdr:row>65</xdr:row>
      <xdr:rowOff>145415</xdr:rowOff>
    </xdr:to>
    <xdr:cxnSp macro="">
      <xdr:nvCxnSpPr>
        <xdr:cNvPr id="136" name="直線コネクタ 135"/>
        <xdr:cNvCxnSpPr/>
      </xdr:nvCxnSpPr>
      <xdr:spPr>
        <a:xfrm>
          <a:off x="2336800" y="11185906"/>
          <a:ext cx="889000" cy="10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145415</xdr:rowOff>
    </xdr:from>
    <xdr:to>
      <xdr:col>4</xdr:col>
      <xdr:colOff>533400</xdr:colOff>
      <xdr:row>65</xdr:row>
      <xdr:rowOff>75565</xdr:rowOff>
    </xdr:to>
    <xdr:sp macro="" textlink="">
      <xdr:nvSpPr>
        <xdr:cNvPr id="137" name="フローチャート : 判断 136"/>
        <xdr:cNvSpPr/>
      </xdr:nvSpPr>
      <xdr:spPr>
        <a:xfrm>
          <a:off x="31750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85742</xdr:rowOff>
    </xdr:from>
    <xdr:ext cx="762000" cy="259045"/>
    <xdr:sp macro="" textlink="">
      <xdr:nvSpPr>
        <xdr:cNvPr id="138" name="テキスト ボックス 137"/>
        <xdr:cNvSpPr txBox="1"/>
      </xdr:nvSpPr>
      <xdr:spPr>
        <a:xfrm>
          <a:off x="2844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41656</xdr:rowOff>
    </xdr:from>
    <xdr:to>
      <xdr:col>3</xdr:col>
      <xdr:colOff>279400</xdr:colOff>
      <xdr:row>65</xdr:row>
      <xdr:rowOff>70612</xdr:rowOff>
    </xdr:to>
    <xdr:cxnSp macro="">
      <xdr:nvCxnSpPr>
        <xdr:cNvPr id="139" name="直線コネクタ 138"/>
        <xdr:cNvCxnSpPr/>
      </xdr:nvCxnSpPr>
      <xdr:spPr>
        <a:xfrm flipV="1">
          <a:off x="1447800" y="1118590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145415</xdr:rowOff>
    </xdr:from>
    <xdr:to>
      <xdr:col>3</xdr:col>
      <xdr:colOff>330200</xdr:colOff>
      <xdr:row>65</xdr:row>
      <xdr:rowOff>75565</xdr:rowOff>
    </xdr:to>
    <xdr:sp macro="" textlink="">
      <xdr:nvSpPr>
        <xdr:cNvPr id="140" name="フローチャート : 判断 139"/>
        <xdr:cNvSpPr/>
      </xdr:nvSpPr>
      <xdr:spPr>
        <a:xfrm>
          <a:off x="22860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85742</xdr:rowOff>
    </xdr:from>
    <xdr:ext cx="762000" cy="259045"/>
    <xdr:sp macro="" textlink="">
      <xdr:nvSpPr>
        <xdr:cNvPr id="141" name="テキスト ボックス 140"/>
        <xdr:cNvSpPr txBox="1"/>
      </xdr:nvSpPr>
      <xdr:spPr>
        <a:xfrm>
          <a:off x="1955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64</xdr:row>
      <xdr:rowOff>133350</xdr:rowOff>
    </xdr:from>
    <xdr:to>
      <xdr:col>2</xdr:col>
      <xdr:colOff>127000</xdr:colOff>
      <xdr:row>65</xdr:row>
      <xdr:rowOff>63500</xdr:rowOff>
    </xdr:to>
    <xdr:sp macro="" textlink="">
      <xdr:nvSpPr>
        <xdr:cNvPr id="142" name="フローチャート : 判断 141"/>
        <xdr:cNvSpPr/>
      </xdr:nvSpPr>
      <xdr:spPr>
        <a:xfrm>
          <a:off x="1397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73677</xdr:rowOff>
    </xdr:from>
    <xdr:ext cx="762000" cy="259045"/>
    <xdr:sp macro="" textlink="">
      <xdr:nvSpPr>
        <xdr:cNvPr id="143" name="テキスト ボックス 142"/>
        <xdr:cNvSpPr txBox="1"/>
      </xdr:nvSpPr>
      <xdr:spPr>
        <a:xfrm>
          <a:off x="1066800" y="1087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65</xdr:row>
      <xdr:rowOff>46355</xdr:rowOff>
    </xdr:from>
    <xdr:to>
      <xdr:col>7</xdr:col>
      <xdr:colOff>203200</xdr:colOff>
      <xdr:row>65</xdr:row>
      <xdr:rowOff>147955</xdr:rowOff>
    </xdr:to>
    <xdr:sp macro="" textlink="">
      <xdr:nvSpPr>
        <xdr:cNvPr id="149" name="円/楕円 148"/>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18432</xdr:rowOff>
    </xdr:from>
    <xdr:ext cx="762000" cy="259045"/>
    <xdr:sp macro="" textlink="">
      <xdr:nvSpPr>
        <xdr:cNvPr id="150" name="財政構造の弾力性該当値テキスト"/>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88.5</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41529</xdr:rowOff>
    </xdr:from>
    <xdr:to>
      <xdr:col>6</xdr:col>
      <xdr:colOff>50800</xdr:colOff>
      <xdr:row>65</xdr:row>
      <xdr:rowOff>143129</xdr:rowOff>
    </xdr:to>
    <xdr:sp macro="" textlink="">
      <xdr:nvSpPr>
        <xdr:cNvPr id="151" name="円/楕円 150"/>
        <xdr:cNvSpPr/>
      </xdr:nvSpPr>
      <xdr:spPr>
        <a:xfrm>
          <a:off x="4064000" y="1118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127906</xdr:rowOff>
    </xdr:from>
    <xdr:ext cx="736600" cy="259045"/>
    <xdr:sp macro="" textlink="">
      <xdr:nvSpPr>
        <xdr:cNvPr id="152" name="テキスト ボックス 151"/>
        <xdr:cNvSpPr txBox="1"/>
      </xdr:nvSpPr>
      <xdr:spPr>
        <a:xfrm>
          <a:off x="3733800" y="11272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94615</xdr:rowOff>
    </xdr:from>
    <xdr:to>
      <xdr:col>4</xdr:col>
      <xdr:colOff>533400</xdr:colOff>
      <xdr:row>66</xdr:row>
      <xdr:rowOff>24765</xdr:rowOff>
    </xdr:to>
    <xdr:sp macro="" textlink="">
      <xdr:nvSpPr>
        <xdr:cNvPr id="153" name="円/楕円 152"/>
        <xdr:cNvSpPr/>
      </xdr:nvSpPr>
      <xdr:spPr>
        <a:xfrm>
          <a:off x="3175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9542</xdr:rowOff>
    </xdr:from>
    <xdr:ext cx="762000" cy="259045"/>
    <xdr:sp macro="" textlink="">
      <xdr:nvSpPr>
        <xdr:cNvPr id="154" name="テキスト ボックス 153"/>
        <xdr:cNvSpPr txBox="1"/>
      </xdr:nvSpPr>
      <xdr:spPr>
        <a:xfrm>
          <a:off x="2844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162306</xdr:rowOff>
    </xdr:from>
    <xdr:to>
      <xdr:col>3</xdr:col>
      <xdr:colOff>330200</xdr:colOff>
      <xdr:row>65</xdr:row>
      <xdr:rowOff>92456</xdr:rowOff>
    </xdr:to>
    <xdr:sp macro="" textlink="">
      <xdr:nvSpPr>
        <xdr:cNvPr id="155" name="円/楕円 154"/>
        <xdr:cNvSpPr/>
      </xdr:nvSpPr>
      <xdr:spPr>
        <a:xfrm>
          <a:off x="2286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77233</xdr:rowOff>
    </xdr:from>
    <xdr:ext cx="762000" cy="259045"/>
    <xdr:sp macro="" textlink="">
      <xdr:nvSpPr>
        <xdr:cNvPr id="156" name="テキスト ボックス 155"/>
        <xdr:cNvSpPr txBox="1"/>
      </xdr:nvSpPr>
      <xdr:spPr>
        <a:xfrm>
          <a:off x="1955800" y="1122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86.2</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19812</xdr:rowOff>
    </xdr:from>
    <xdr:to>
      <xdr:col>2</xdr:col>
      <xdr:colOff>127000</xdr:colOff>
      <xdr:row>65</xdr:row>
      <xdr:rowOff>121412</xdr:rowOff>
    </xdr:to>
    <xdr:sp macro="" textlink="">
      <xdr:nvSpPr>
        <xdr:cNvPr id="157" name="円/楕円 156"/>
        <xdr:cNvSpPr/>
      </xdr:nvSpPr>
      <xdr:spPr>
        <a:xfrm>
          <a:off x="1397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106189</xdr:rowOff>
    </xdr:from>
    <xdr:ext cx="762000" cy="259045"/>
    <xdr:sp macro="" textlink="">
      <xdr:nvSpPr>
        <xdr:cNvPr id="158" name="テキスト ボックス 157"/>
        <xdr:cNvSpPr txBox="1"/>
      </xdr:nvSpPr>
      <xdr:spPr>
        <a:xfrm>
          <a:off x="1066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[184,968</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148,234</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latin typeface="+mn-lt"/>
              <a:ea typeface="+mn-ea"/>
              <a:cs typeface="+mn-cs"/>
            </a:rPr>
            <a:t>平成１６年度から財政再建に取り組み職員数の削減や給与・手当等の独自削減を行ってきたことにより、類似団体と比較して職員数、人件費のいずれも少なくなっている。一方、経常経費の抑制等の取り組みにより物件費総体としてはは類似団体を下回っている</a:t>
          </a:r>
          <a:r>
            <a:rPr lang="ja-JP" altLang="en-US" sz="1100" b="0" i="0" baseline="0">
              <a:solidFill>
                <a:schemeClr val="dk1"/>
              </a:solidFill>
              <a:latin typeface="+mn-lt"/>
              <a:ea typeface="+mn-ea"/>
              <a:cs typeface="+mn-cs"/>
            </a:rPr>
            <a:t>ものの、各種システム導入等の経費や各種計画や戦略等の策定経費などにより物件費総体としては増加傾向にある</a:t>
          </a:r>
          <a:r>
            <a:rPr lang="ja-JP" altLang="ja-JP" sz="1100" b="0" i="0" baseline="0">
              <a:solidFill>
                <a:schemeClr val="dk1"/>
              </a:solidFill>
              <a:latin typeface="+mn-lt"/>
              <a:ea typeface="+mn-ea"/>
              <a:cs typeface="+mn-cs"/>
            </a:rPr>
            <a:t>。今後も、職員の適正な定員管理を行うとともに、事務の見直し、効率化を図り物件費などの経常経費の抑制を図っていく。</a:t>
          </a:r>
          <a:endParaRPr kumimoji="1" lang="ja-JP" altLang="ja-JP" sz="1100">
            <a:solidFill>
              <a:schemeClr val="dk1"/>
            </a:solidFill>
            <a:latin typeface="+mn-lt"/>
            <a:ea typeface="+mn-ea"/>
            <a:cs typeface="+mn-cs"/>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2164</xdr:rowOff>
    </xdr:from>
    <xdr:to>
      <xdr:col>7</xdr:col>
      <xdr:colOff>152400</xdr:colOff>
      <xdr:row>88</xdr:row>
      <xdr:rowOff>148709</xdr:rowOff>
    </xdr:to>
    <xdr:cxnSp macro="">
      <xdr:nvCxnSpPr>
        <xdr:cNvPr id="188" name="直線コネクタ 187"/>
        <xdr:cNvCxnSpPr/>
      </xdr:nvCxnSpPr>
      <xdr:spPr>
        <a:xfrm flipV="1">
          <a:off x="4953000" y="13889614"/>
          <a:ext cx="0" cy="1346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120786</xdr:rowOff>
    </xdr:from>
    <xdr:ext cx="762000" cy="259045"/>
    <xdr:sp macro="" textlink="">
      <xdr:nvSpPr>
        <xdr:cNvPr id="189" name="人件費・物件費等の状況最小値テキスト"/>
        <xdr:cNvSpPr txBox="1"/>
      </xdr:nvSpPr>
      <xdr:spPr>
        <a:xfrm>
          <a:off x="5041900" y="15208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456,977</a:t>
          </a:r>
          <a:endParaRPr kumimoji="1" lang="ja-JP" altLang="en-US" sz="1000" b="1">
            <a:latin typeface="ＭＳ Ｐゴシック"/>
          </a:endParaRPr>
        </a:p>
      </xdr:txBody>
    </xdr:sp>
    <xdr:clientData/>
  </xdr:oneCellAnchor>
  <xdr:twoCellAnchor>
    <xdr:from>
      <xdr:col>7</xdr:col>
      <xdr:colOff>63500</xdr:colOff>
      <xdr:row>88</xdr:row>
      <xdr:rowOff>148709</xdr:rowOff>
    </xdr:from>
    <xdr:to>
      <xdr:col>7</xdr:col>
      <xdr:colOff>241300</xdr:colOff>
      <xdr:row>88</xdr:row>
      <xdr:rowOff>148709</xdr:rowOff>
    </xdr:to>
    <xdr:cxnSp macro="">
      <xdr:nvCxnSpPr>
        <xdr:cNvPr id="190" name="直線コネクタ 189"/>
        <xdr:cNvCxnSpPr/>
      </xdr:nvCxnSpPr>
      <xdr:spPr>
        <a:xfrm>
          <a:off x="4864100" y="1523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88541</xdr:rowOff>
    </xdr:from>
    <xdr:ext cx="762000" cy="259045"/>
    <xdr:sp macro="" textlink="">
      <xdr:nvSpPr>
        <xdr:cNvPr id="191" name="人件費・物件費等の状況最大値テキスト"/>
        <xdr:cNvSpPr txBox="1"/>
      </xdr:nvSpPr>
      <xdr:spPr>
        <a:xfrm>
          <a:off x="5041900" y="1363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122,117</a:t>
          </a:r>
          <a:endParaRPr kumimoji="1" lang="ja-JP" altLang="en-US" sz="1000" b="1">
            <a:latin typeface="ＭＳ Ｐゴシック"/>
          </a:endParaRPr>
        </a:p>
      </xdr:txBody>
    </xdr:sp>
    <xdr:clientData/>
  </xdr:oneCellAnchor>
  <xdr:twoCellAnchor>
    <xdr:from>
      <xdr:col>7</xdr:col>
      <xdr:colOff>63500</xdr:colOff>
      <xdr:row>81</xdr:row>
      <xdr:rowOff>2164</xdr:rowOff>
    </xdr:from>
    <xdr:to>
      <xdr:col>7</xdr:col>
      <xdr:colOff>241300</xdr:colOff>
      <xdr:row>81</xdr:row>
      <xdr:rowOff>2164</xdr:rowOff>
    </xdr:to>
    <xdr:cxnSp macro="">
      <xdr:nvCxnSpPr>
        <xdr:cNvPr id="192" name="直線コネクタ 191"/>
        <xdr:cNvCxnSpPr/>
      </xdr:nvCxnSpPr>
      <xdr:spPr>
        <a:xfrm>
          <a:off x="4864100" y="13889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39261</xdr:rowOff>
    </xdr:from>
    <xdr:to>
      <xdr:col>7</xdr:col>
      <xdr:colOff>152400</xdr:colOff>
      <xdr:row>82</xdr:row>
      <xdr:rowOff>83480</xdr:rowOff>
    </xdr:to>
    <xdr:cxnSp macro="">
      <xdr:nvCxnSpPr>
        <xdr:cNvPr id="193" name="直線コネクタ 192"/>
        <xdr:cNvCxnSpPr/>
      </xdr:nvCxnSpPr>
      <xdr:spPr>
        <a:xfrm>
          <a:off x="4114800" y="14098161"/>
          <a:ext cx="8382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141952</xdr:rowOff>
    </xdr:from>
    <xdr:ext cx="762000" cy="259045"/>
    <xdr:sp macro="" textlink="">
      <xdr:nvSpPr>
        <xdr:cNvPr id="194" name="人件費・物件費等の状況平均値テキスト"/>
        <xdr:cNvSpPr txBox="1"/>
      </xdr:nvSpPr>
      <xdr:spPr>
        <a:xfrm>
          <a:off x="5041900" y="14200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219,082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169875</xdr:rowOff>
    </xdr:from>
    <xdr:to>
      <xdr:col>7</xdr:col>
      <xdr:colOff>203200</xdr:colOff>
      <xdr:row>83</xdr:row>
      <xdr:rowOff>100025</xdr:rowOff>
    </xdr:to>
    <xdr:sp macro="" textlink="">
      <xdr:nvSpPr>
        <xdr:cNvPr id="195" name="フローチャート : 判断 194"/>
        <xdr:cNvSpPr/>
      </xdr:nvSpPr>
      <xdr:spPr>
        <a:xfrm>
          <a:off x="49022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10116</xdr:rowOff>
    </xdr:from>
    <xdr:to>
      <xdr:col>6</xdr:col>
      <xdr:colOff>0</xdr:colOff>
      <xdr:row>82</xdr:row>
      <xdr:rowOff>39261</xdr:rowOff>
    </xdr:to>
    <xdr:cxnSp macro="">
      <xdr:nvCxnSpPr>
        <xdr:cNvPr id="196" name="直線コネクタ 195"/>
        <xdr:cNvCxnSpPr/>
      </xdr:nvCxnSpPr>
      <xdr:spPr>
        <a:xfrm>
          <a:off x="3225800" y="14069016"/>
          <a:ext cx="889000" cy="2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159973</xdr:rowOff>
    </xdr:from>
    <xdr:to>
      <xdr:col>6</xdr:col>
      <xdr:colOff>50800</xdr:colOff>
      <xdr:row>83</xdr:row>
      <xdr:rowOff>90123</xdr:rowOff>
    </xdr:to>
    <xdr:sp macro="" textlink="">
      <xdr:nvSpPr>
        <xdr:cNvPr id="197" name="フローチャート : 判断 196"/>
        <xdr:cNvSpPr/>
      </xdr:nvSpPr>
      <xdr:spPr>
        <a:xfrm>
          <a:off x="4064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74900</xdr:rowOff>
    </xdr:from>
    <xdr:ext cx="736600" cy="259045"/>
    <xdr:sp macro="" textlink="">
      <xdr:nvSpPr>
        <xdr:cNvPr id="198" name="テキスト ボックス 197"/>
        <xdr:cNvSpPr txBox="1"/>
      </xdr:nvSpPr>
      <xdr:spPr>
        <a:xfrm>
          <a:off x="3733800" y="1430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146518</xdr:rowOff>
    </xdr:from>
    <xdr:to>
      <xdr:col>4</xdr:col>
      <xdr:colOff>482600</xdr:colOff>
      <xdr:row>82</xdr:row>
      <xdr:rowOff>10116</xdr:rowOff>
    </xdr:to>
    <xdr:cxnSp macro="">
      <xdr:nvCxnSpPr>
        <xdr:cNvPr id="199" name="直線コネクタ 198"/>
        <xdr:cNvCxnSpPr/>
      </xdr:nvCxnSpPr>
      <xdr:spPr>
        <a:xfrm>
          <a:off x="2336800" y="14033968"/>
          <a:ext cx="889000" cy="3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92731</xdr:rowOff>
    </xdr:from>
    <xdr:to>
      <xdr:col>4</xdr:col>
      <xdr:colOff>533400</xdr:colOff>
      <xdr:row>83</xdr:row>
      <xdr:rowOff>22881</xdr:rowOff>
    </xdr:to>
    <xdr:sp macro="" textlink="">
      <xdr:nvSpPr>
        <xdr:cNvPr id="200" name="フローチャート : 判断 199"/>
        <xdr:cNvSpPr/>
      </xdr:nvSpPr>
      <xdr:spPr>
        <a:xfrm>
          <a:off x="3175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7658</xdr:rowOff>
    </xdr:from>
    <xdr:ext cx="762000" cy="259045"/>
    <xdr:sp macro="" textlink="">
      <xdr:nvSpPr>
        <xdr:cNvPr id="201" name="テキスト ボックス 200"/>
        <xdr:cNvSpPr txBox="1"/>
      </xdr:nvSpPr>
      <xdr:spPr>
        <a:xfrm>
          <a:off x="2844800" y="1423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146518</xdr:rowOff>
    </xdr:from>
    <xdr:to>
      <xdr:col>3</xdr:col>
      <xdr:colOff>279400</xdr:colOff>
      <xdr:row>82</xdr:row>
      <xdr:rowOff>9341</xdr:rowOff>
    </xdr:to>
    <xdr:cxnSp macro="">
      <xdr:nvCxnSpPr>
        <xdr:cNvPr id="202" name="直線コネクタ 201"/>
        <xdr:cNvCxnSpPr/>
      </xdr:nvCxnSpPr>
      <xdr:spPr>
        <a:xfrm flipV="1">
          <a:off x="1447800" y="14033968"/>
          <a:ext cx="889000" cy="3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129284</xdr:rowOff>
    </xdr:from>
    <xdr:to>
      <xdr:col>3</xdr:col>
      <xdr:colOff>330200</xdr:colOff>
      <xdr:row>83</xdr:row>
      <xdr:rowOff>59434</xdr:rowOff>
    </xdr:to>
    <xdr:sp macro="" textlink="">
      <xdr:nvSpPr>
        <xdr:cNvPr id="203" name="フローチャート : 判断 202"/>
        <xdr:cNvSpPr/>
      </xdr:nvSpPr>
      <xdr:spPr>
        <a:xfrm>
          <a:off x="2286000" y="1418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44211</xdr:rowOff>
    </xdr:from>
    <xdr:ext cx="762000" cy="259045"/>
    <xdr:sp macro="" textlink="">
      <xdr:nvSpPr>
        <xdr:cNvPr id="204" name="テキスト ボックス 203"/>
        <xdr:cNvSpPr txBox="1"/>
      </xdr:nvSpPr>
      <xdr:spPr>
        <a:xfrm>
          <a:off x="1955800" y="142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77014</xdr:rowOff>
    </xdr:from>
    <xdr:to>
      <xdr:col>2</xdr:col>
      <xdr:colOff>127000</xdr:colOff>
      <xdr:row>83</xdr:row>
      <xdr:rowOff>7164</xdr:rowOff>
    </xdr:to>
    <xdr:sp macro="" textlink="">
      <xdr:nvSpPr>
        <xdr:cNvPr id="205" name="フローチャート : 判断 204"/>
        <xdr:cNvSpPr/>
      </xdr:nvSpPr>
      <xdr:spPr>
        <a:xfrm>
          <a:off x="1397000" y="1413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163391</xdr:rowOff>
    </xdr:from>
    <xdr:ext cx="762000" cy="259045"/>
    <xdr:sp macro="" textlink="">
      <xdr:nvSpPr>
        <xdr:cNvPr id="206" name="テキスト ボックス 205"/>
        <xdr:cNvSpPr txBox="1"/>
      </xdr:nvSpPr>
      <xdr:spPr>
        <a:xfrm>
          <a:off x="1066800" y="1422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195,992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32680</xdr:rowOff>
    </xdr:from>
    <xdr:to>
      <xdr:col>7</xdr:col>
      <xdr:colOff>203200</xdr:colOff>
      <xdr:row>82</xdr:row>
      <xdr:rowOff>134280</xdr:rowOff>
    </xdr:to>
    <xdr:sp macro="" textlink="">
      <xdr:nvSpPr>
        <xdr:cNvPr id="212" name="円/楕円 211"/>
        <xdr:cNvSpPr/>
      </xdr:nvSpPr>
      <xdr:spPr>
        <a:xfrm>
          <a:off x="4902200" y="140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49207</xdr:rowOff>
    </xdr:from>
    <xdr:ext cx="762000" cy="259045"/>
    <xdr:sp macro="" textlink="">
      <xdr:nvSpPr>
        <xdr:cNvPr id="213" name="人件費・物件費等の状況該当値テキスト"/>
        <xdr:cNvSpPr txBox="1"/>
      </xdr:nvSpPr>
      <xdr:spPr>
        <a:xfrm>
          <a:off x="5041900" y="139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184,968</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159911</xdr:rowOff>
    </xdr:from>
    <xdr:to>
      <xdr:col>6</xdr:col>
      <xdr:colOff>50800</xdr:colOff>
      <xdr:row>82</xdr:row>
      <xdr:rowOff>90061</xdr:rowOff>
    </xdr:to>
    <xdr:sp macro="" textlink="">
      <xdr:nvSpPr>
        <xdr:cNvPr id="214" name="円/楕円 213"/>
        <xdr:cNvSpPr/>
      </xdr:nvSpPr>
      <xdr:spPr>
        <a:xfrm>
          <a:off x="4064000" y="140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100238</xdr:rowOff>
    </xdr:from>
    <xdr:ext cx="736600" cy="259045"/>
    <xdr:sp macro="" textlink="">
      <xdr:nvSpPr>
        <xdr:cNvPr id="215" name="テキスト ボックス 214"/>
        <xdr:cNvSpPr txBox="1"/>
      </xdr:nvSpPr>
      <xdr:spPr>
        <a:xfrm>
          <a:off x="3733800" y="13816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173,973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130766</xdr:rowOff>
    </xdr:from>
    <xdr:to>
      <xdr:col>4</xdr:col>
      <xdr:colOff>533400</xdr:colOff>
      <xdr:row>82</xdr:row>
      <xdr:rowOff>60916</xdr:rowOff>
    </xdr:to>
    <xdr:sp macro="" textlink="">
      <xdr:nvSpPr>
        <xdr:cNvPr id="216" name="円/楕円 215"/>
        <xdr:cNvSpPr/>
      </xdr:nvSpPr>
      <xdr:spPr>
        <a:xfrm>
          <a:off x="3175000" y="140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71093</xdr:rowOff>
    </xdr:from>
    <xdr:ext cx="762000" cy="259045"/>
    <xdr:sp macro="" textlink="">
      <xdr:nvSpPr>
        <xdr:cNvPr id="217" name="テキスト ボックス 216"/>
        <xdr:cNvSpPr txBox="1"/>
      </xdr:nvSpPr>
      <xdr:spPr>
        <a:xfrm>
          <a:off x="2844800" y="1378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166,726</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95718</xdr:rowOff>
    </xdr:from>
    <xdr:to>
      <xdr:col>3</xdr:col>
      <xdr:colOff>330200</xdr:colOff>
      <xdr:row>82</xdr:row>
      <xdr:rowOff>25868</xdr:rowOff>
    </xdr:to>
    <xdr:sp macro="" textlink="">
      <xdr:nvSpPr>
        <xdr:cNvPr id="218" name="円/楕円 217"/>
        <xdr:cNvSpPr/>
      </xdr:nvSpPr>
      <xdr:spPr>
        <a:xfrm>
          <a:off x="2286000" y="139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36045</xdr:rowOff>
    </xdr:from>
    <xdr:ext cx="762000" cy="259045"/>
    <xdr:sp macro="" textlink="">
      <xdr:nvSpPr>
        <xdr:cNvPr id="219" name="テキスト ボックス 218"/>
        <xdr:cNvSpPr txBox="1"/>
      </xdr:nvSpPr>
      <xdr:spPr>
        <a:xfrm>
          <a:off x="1955800" y="1375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158,011</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129991</xdr:rowOff>
    </xdr:from>
    <xdr:to>
      <xdr:col>2</xdr:col>
      <xdr:colOff>127000</xdr:colOff>
      <xdr:row>82</xdr:row>
      <xdr:rowOff>60141</xdr:rowOff>
    </xdr:to>
    <xdr:sp macro="" textlink="">
      <xdr:nvSpPr>
        <xdr:cNvPr id="220" name="円/楕円 219"/>
        <xdr:cNvSpPr/>
      </xdr:nvSpPr>
      <xdr:spPr>
        <a:xfrm>
          <a:off x="1397000" y="1401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70318</xdr:rowOff>
    </xdr:from>
    <xdr:ext cx="762000" cy="259045"/>
    <xdr:sp macro="" textlink="">
      <xdr:nvSpPr>
        <xdr:cNvPr id="221" name="テキスト ボックス 220"/>
        <xdr:cNvSpPr txBox="1"/>
      </xdr:nvSpPr>
      <xdr:spPr>
        <a:xfrm>
          <a:off x="1066800" y="13786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166,533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国の給与削減により、平成２３年度及び平成２４年度は指数が１００を上回る結果となっていたが、国の給与削減が終了したことにより、再び１００を切っている。職員給の独自削減（３～５％）、各種手当の凍結や見直しなどを平成１６年度から実施しており、類似団体平均とほぼ同水準となっている。</a:t>
          </a:r>
          <a:endParaRPr lang="ja-JP" altLang="ja-JP" sz="1100">
            <a:solidFill>
              <a:schemeClr val="dk1"/>
            </a:solidFill>
            <a:latin typeface="+mn-lt"/>
            <a:ea typeface="+mn-ea"/>
            <a:cs typeface="+mn-cs"/>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98213</xdr:rowOff>
    </xdr:from>
    <xdr:to>
      <xdr:col>24</xdr:col>
      <xdr:colOff>558800</xdr:colOff>
      <xdr:row>87</xdr:row>
      <xdr:rowOff>155363</xdr:rowOff>
    </xdr:to>
    <xdr:cxnSp macro="">
      <xdr:nvCxnSpPr>
        <xdr:cNvPr id="250" name="直線コネクタ 249"/>
        <xdr:cNvCxnSpPr/>
      </xdr:nvCxnSpPr>
      <xdr:spPr>
        <a:xfrm flipV="1">
          <a:off x="17018000" y="13985663"/>
          <a:ext cx="0" cy="1085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127440</xdr:rowOff>
    </xdr:from>
    <xdr:ext cx="762000" cy="259045"/>
    <xdr:sp macro="" textlink="">
      <xdr:nvSpPr>
        <xdr:cNvPr id="251" name="給与水準   （国との比較）最小値テキスト"/>
        <xdr:cNvSpPr txBox="1"/>
      </xdr:nvSpPr>
      <xdr:spPr>
        <a:xfrm>
          <a:off x="17106900" y="1504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100.8</a:t>
          </a:r>
          <a:endParaRPr kumimoji="1" lang="ja-JP" altLang="en-US" sz="1000" b="1">
            <a:latin typeface="ＭＳ Ｐゴシック"/>
          </a:endParaRPr>
        </a:p>
      </xdr:txBody>
    </xdr:sp>
    <xdr:clientData/>
  </xdr:oneCellAnchor>
  <xdr:twoCellAnchor>
    <xdr:from>
      <xdr:col>24</xdr:col>
      <xdr:colOff>469900</xdr:colOff>
      <xdr:row>87</xdr:row>
      <xdr:rowOff>155363</xdr:rowOff>
    </xdr:from>
    <xdr:to>
      <xdr:col>24</xdr:col>
      <xdr:colOff>647700</xdr:colOff>
      <xdr:row>87</xdr:row>
      <xdr:rowOff>155363</xdr:rowOff>
    </xdr:to>
    <xdr:cxnSp macro="">
      <xdr:nvCxnSpPr>
        <xdr:cNvPr id="252" name="直線コネクタ 251"/>
        <xdr:cNvCxnSpPr/>
      </xdr:nvCxnSpPr>
      <xdr:spPr>
        <a:xfrm>
          <a:off x="16929100" y="1507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13140</xdr:rowOff>
    </xdr:from>
    <xdr:ext cx="762000" cy="259045"/>
    <xdr:sp macro="" textlink="">
      <xdr:nvSpPr>
        <xdr:cNvPr id="253"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98213</xdr:rowOff>
    </xdr:from>
    <xdr:to>
      <xdr:col>24</xdr:col>
      <xdr:colOff>647700</xdr:colOff>
      <xdr:row>81</xdr:row>
      <xdr:rowOff>98213</xdr:rowOff>
    </xdr:to>
    <xdr:cxnSp macro="">
      <xdr:nvCxnSpPr>
        <xdr:cNvPr id="254" name="直線コネクタ 253"/>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88054</xdr:rowOff>
    </xdr:from>
    <xdr:to>
      <xdr:col>24</xdr:col>
      <xdr:colOff>558800</xdr:colOff>
      <xdr:row>85</xdr:row>
      <xdr:rowOff>96096</xdr:rowOff>
    </xdr:to>
    <xdr:cxnSp macro="">
      <xdr:nvCxnSpPr>
        <xdr:cNvPr id="255" name="直線コネクタ 254"/>
        <xdr:cNvCxnSpPr/>
      </xdr:nvCxnSpPr>
      <xdr:spPr>
        <a:xfrm flipV="1">
          <a:off x="16179800" y="1466130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168927</xdr:rowOff>
    </xdr:from>
    <xdr:ext cx="762000" cy="259045"/>
    <xdr:sp macro="" textlink="">
      <xdr:nvSpPr>
        <xdr:cNvPr id="256" name="給与水準   （国との比較）平均値テキスト"/>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152400</xdr:rowOff>
    </xdr:from>
    <xdr:to>
      <xdr:col>24</xdr:col>
      <xdr:colOff>609600</xdr:colOff>
      <xdr:row>85</xdr:row>
      <xdr:rowOff>82550</xdr:rowOff>
    </xdr:to>
    <xdr:sp macro="" textlink="">
      <xdr:nvSpPr>
        <xdr:cNvPr id="257" name="フローチャート : 判断 256"/>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31750</xdr:rowOff>
    </xdr:from>
    <xdr:to>
      <xdr:col>23</xdr:col>
      <xdr:colOff>406400</xdr:colOff>
      <xdr:row>85</xdr:row>
      <xdr:rowOff>96096</xdr:rowOff>
    </xdr:to>
    <xdr:cxnSp macro="">
      <xdr:nvCxnSpPr>
        <xdr:cNvPr id="258" name="直線コネクタ 257"/>
        <xdr:cNvCxnSpPr/>
      </xdr:nvCxnSpPr>
      <xdr:spPr>
        <a:xfrm>
          <a:off x="15290800" y="146050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160443</xdr:rowOff>
    </xdr:from>
    <xdr:to>
      <xdr:col>23</xdr:col>
      <xdr:colOff>457200</xdr:colOff>
      <xdr:row>85</xdr:row>
      <xdr:rowOff>90593</xdr:rowOff>
    </xdr:to>
    <xdr:sp macro="" textlink="">
      <xdr:nvSpPr>
        <xdr:cNvPr id="259" name="フローチャート : 判断 258"/>
        <xdr:cNvSpPr/>
      </xdr:nvSpPr>
      <xdr:spPr>
        <a:xfrm>
          <a:off x="16129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100770</xdr:rowOff>
    </xdr:from>
    <xdr:ext cx="736600" cy="259045"/>
    <xdr:sp macro="" textlink="">
      <xdr:nvSpPr>
        <xdr:cNvPr id="260" name="テキスト ボックス 259"/>
        <xdr:cNvSpPr txBox="1"/>
      </xdr:nvSpPr>
      <xdr:spPr>
        <a:xfrm>
          <a:off x="15798800" y="143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31750</xdr:rowOff>
    </xdr:from>
    <xdr:to>
      <xdr:col>22</xdr:col>
      <xdr:colOff>203200</xdr:colOff>
      <xdr:row>88</xdr:row>
      <xdr:rowOff>64346</xdr:rowOff>
    </xdr:to>
    <xdr:cxnSp macro="">
      <xdr:nvCxnSpPr>
        <xdr:cNvPr id="261" name="直線コネクタ 260"/>
        <xdr:cNvCxnSpPr/>
      </xdr:nvCxnSpPr>
      <xdr:spPr>
        <a:xfrm flipV="1">
          <a:off x="14401800" y="14605000"/>
          <a:ext cx="889000" cy="5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144357</xdr:rowOff>
    </xdr:from>
    <xdr:to>
      <xdr:col>22</xdr:col>
      <xdr:colOff>254000</xdr:colOff>
      <xdr:row>85</xdr:row>
      <xdr:rowOff>74507</xdr:rowOff>
    </xdr:to>
    <xdr:sp macro="" textlink="">
      <xdr:nvSpPr>
        <xdr:cNvPr id="262" name="フローチャート : 判断 261"/>
        <xdr:cNvSpPr/>
      </xdr:nvSpPr>
      <xdr:spPr>
        <a:xfrm>
          <a:off x="152400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84684</xdr:rowOff>
    </xdr:from>
    <xdr:ext cx="762000" cy="259045"/>
    <xdr:sp macro="" textlink="">
      <xdr:nvSpPr>
        <xdr:cNvPr id="263" name="テキスト ボックス 262"/>
        <xdr:cNvSpPr txBox="1"/>
      </xdr:nvSpPr>
      <xdr:spPr>
        <a:xfrm>
          <a:off x="14909800" y="1431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107104</xdr:rowOff>
    </xdr:from>
    <xdr:to>
      <xdr:col>21</xdr:col>
      <xdr:colOff>0</xdr:colOff>
      <xdr:row>88</xdr:row>
      <xdr:rowOff>64346</xdr:rowOff>
    </xdr:to>
    <xdr:cxnSp macro="">
      <xdr:nvCxnSpPr>
        <xdr:cNvPr id="264" name="直線コネクタ 263"/>
        <xdr:cNvCxnSpPr/>
      </xdr:nvCxnSpPr>
      <xdr:spPr>
        <a:xfrm>
          <a:off x="13512800" y="15023254"/>
          <a:ext cx="889000" cy="12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61807</xdr:rowOff>
    </xdr:from>
    <xdr:to>
      <xdr:col>21</xdr:col>
      <xdr:colOff>50800</xdr:colOff>
      <xdr:row>88</xdr:row>
      <xdr:rowOff>163407</xdr:rowOff>
    </xdr:to>
    <xdr:sp macro="" textlink="">
      <xdr:nvSpPr>
        <xdr:cNvPr id="265" name="フローチャート : 判断 264"/>
        <xdr:cNvSpPr/>
      </xdr:nvSpPr>
      <xdr:spPr>
        <a:xfrm>
          <a:off x="14351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148184</xdr:rowOff>
    </xdr:from>
    <xdr:ext cx="762000" cy="259045"/>
    <xdr:sp macro="" textlink="">
      <xdr:nvSpPr>
        <xdr:cNvPr id="266" name="テキスト ボックス 265"/>
        <xdr:cNvSpPr txBox="1"/>
      </xdr:nvSpPr>
      <xdr:spPr>
        <a:xfrm>
          <a:off x="14020800" y="152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37677</xdr:rowOff>
    </xdr:from>
    <xdr:to>
      <xdr:col>19</xdr:col>
      <xdr:colOff>533400</xdr:colOff>
      <xdr:row>88</xdr:row>
      <xdr:rowOff>139277</xdr:rowOff>
    </xdr:to>
    <xdr:sp macro="" textlink="">
      <xdr:nvSpPr>
        <xdr:cNvPr id="267" name="フローチャート : 判断 266"/>
        <xdr:cNvSpPr/>
      </xdr:nvSpPr>
      <xdr:spPr>
        <a:xfrm>
          <a:off x="13462000" y="151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124054</xdr:rowOff>
    </xdr:from>
    <xdr:ext cx="762000" cy="259045"/>
    <xdr:sp macro="" textlink="">
      <xdr:nvSpPr>
        <xdr:cNvPr id="268" name="テキスト ボックス 267"/>
        <xdr:cNvSpPr txBox="1"/>
      </xdr:nvSpPr>
      <xdr:spPr>
        <a:xfrm>
          <a:off x="13131800" y="1521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37254</xdr:rowOff>
    </xdr:from>
    <xdr:to>
      <xdr:col>24</xdr:col>
      <xdr:colOff>609600</xdr:colOff>
      <xdr:row>85</xdr:row>
      <xdr:rowOff>138854</xdr:rowOff>
    </xdr:to>
    <xdr:sp macro="" textlink="">
      <xdr:nvSpPr>
        <xdr:cNvPr id="274" name="円/楕円 273"/>
        <xdr:cNvSpPr/>
      </xdr:nvSpPr>
      <xdr:spPr>
        <a:xfrm>
          <a:off x="16967200" y="146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9331</xdr:rowOff>
    </xdr:from>
    <xdr:ext cx="762000" cy="259045"/>
    <xdr:sp macro="" textlink="">
      <xdr:nvSpPr>
        <xdr:cNvPr id="275" name="給与水準   （国との比較）該当値テキスト"/>
        <xdr:cNvSpPr txBox="1"/>
      </xdr:nvSpPr>
      <xdr:spPr>
        <a:xfrm>
          <a:off x="17106900" y="1458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45296</xdr:rowOff>
    </xdr:from>
    <xdr:to>
      <xdr:col>23</xdr:col>
      <xdr:colOff>457200</xdr:colOff>
      <xdr:row>85</xdr:row>
      <xdr:rowOff>146896</xdr:rowOff>
    </xdr:to>
    <xdr:sp macro="" textlink="">
      <xdr:nvSpPr>
        <xdr:cNvPr id="276" name="円/楕円 275"/>
        <xdr:cNvSpPr/>
      </xdr:nvSpPr>
      <xdr:spPr>
        <a:xfrm>
          <a:off x="16129000" y="146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131673</xdr:rowOff>
    </xdr:from>
    <xdr:ext cx="736600" cy="259045"/>
    <xdr:sp macro="" textlink="">
      <xdr:nvSpPr>
        <xdr:cNvPr id="277" name="テキスト ボックス 276"/>
        <xdr:cNvSpPr txBox="1"/>
      </xdr:nvSpPr>
      <xdr:spPr>
        <a:xfrm>
          <a:off x="15798800" y="1470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152400</xdr:rowOff>
    </xdr:from>
    <xdr:to>
      <xdr:col>22</xdr:col>
      <xdr:colOff>254000</xdr:colOff>
      <xdr:row>85</xdr:row>
      <xdr:rowOff>82550</xdr:rowOff>
    </xdr:to>
    <xdr:sp macro="" textlink="">
      <xdr:nvSpPr>
        <xdr:cNvPr id="278" name="円/楕円 277"/>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67327</xdr:rowOff>
    </xdr:from>
    <xdr:ext cx="762000" cy="259045"/>
    <xdr:sp macro="" textlink="">
      <xdr:nvSpPr>
        <xdr:cNvPr id="279" name="テキスト ボックス 278"/>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95.0</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13546</xdr:rowOff>
    </xdr:from>
    <xdr:to>
      <xdr:col>21</xdr:col>
      <xdr:colOff>50800</xdr:colOff>
      <xdr:row>88</xdr:row>
      <xdr:rowOff>115146</xdr:rowOff>
    </xdr:to>
    <xdr:sp macro="" textlink="">
      <xdr:nvSpPr>
        <xdr:cNvPr id="280" name="円/楕円 279"/>
        <xdr:cNvSpPr/>
      </xdr:nvSpPr>
      <xdr:spPr>
        <a:xfrm>
          <a:off x="14351000" y="1510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125323</xdr:rowOff>
    </xdr:from>
    <xdr:ext cx="762000" cy="259045"/>
    <xdr:sp macro="" textlink="">
      <xdr:nvSpPr>
        <xdr:cNvPr id="281" name="テキスト ボックス 280"/>
        <xdr:cNvSpPr txBox="1"/>
      </xdr:nvSpPr>
      <xdr:spPr>
        <a:xfrm>
          <a:off x="14020800" y="1487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101.8</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56304</xdr:rowOff>
    </xdr:from>
    <xdr:to>
      <xdr:col>19</xdr:col>
      <xdr:colOff>533400</xdr:colOff>
      <xdr:row>87</xdr:row>
      <xdr:rowOff>157904</xdr:rowOff>
    </xdr:to>
    <xdr:sp macro="" textlink="">
      <xdr:nvSpPr>
        <xdr:cNvPr id="282" name="円/楕円 281"/>
        <xdr:cNvSpPr/>
      </xdr:nvSpPr>
      <xdr:spPr>
        <a:xfrm>
          <a:off x="134620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168081</xdr:rowOff>
    </xdr:from>
    <xdr:ext cx="762000" cy="259045"/>
    <xdr:sp macro="" textlink="">
      <xdr:nvSpPr>
        <xdr:cNvPr id="283" name="テキスト ボックス 282"/>
        <xdr:cNvSpPr txBox="1"/>
      </xdr:nvSpPr>
      <xdr:spPr>
        <a:xfrm>
          <a:off x="13131800" y="1474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8.25</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latin typeface="+mn-lt"/>
              <a:ea typeface="+mn-ea"/>
              <a:cs typeface="+mn-cs"/>
            </a:rPr>
            <a:t>市町村類型の変更により、平成２３年度から比較団体が変更となったことなどに伴い、平均を下回っている。１３年度から１７年度まで退職者不補充を続けてきたことや、定員管理計画に基づき新規採用者を最低限に抑制しており、今後も、引き続き、適正な定員管理に努め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39201</xdr:rowOff>
    </xdr:from>
    <xdr:to>
      <xdr:col>24</xdr:col>
      <xdr:colOff>558800</xdr:colOff>
      <xdr:row>66</xdr:row>
      <xdr:rowOff>55203</xdr:rowOff>
    </xdr:to>
    <xdr:cxnSp macro="">
      <xdr:nvCxnSpPr>
        <xdr:cNvPr id="313" name="直線コネクタ 312"/>
        <xdr:cNvCxnSpPr/>
      </xdr:nvCxnSpPr>
      <xdr:spPr>
        <a:xfrm flipV="1">
          <a:off x="17018000" y="10154751"/>
          <a:ext cx="0" cy="12161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27280</xdr:rowOff>
    </xdr:from>
    <xdr:ext cx="762000" cy="259045"/>
    <xdr:sp macro="" textlink="">
      <xdr:nvSpPr>
        <xdr:cNvPr id="314" name="定員管理の状況最小値テキスト"/>
        <xdr:cNvSpPr txBox="1"/>
      </xdr:nvSpPr>
      <xdr:spPr>
        <a:xfrm>
          <a:off x="17106900" y="1134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22.16</a:t>
          </a:r>
          <a:endParaRPr kumimoji="1" lang="ja-JP" altLang="en-US" sz="1000" b="1">
            <a:latin typeface="ＭＳ Ｐゴシック"/>
          </a:endParaRPr>
        </a:p>
      </xdr:txBody>
    </xdr:sp>
    <xdr:clientData/>
  </xdr:oneCellAnchor>
  <xdr:twoCellAnchor>
    <xdr:from>
      <xdr:col>24</xdr:col>
      <xdr:colOff>469900</xdr:colOff>
      <xdr:row>66</xdr:row>
      <xdr:rowOff>55203</xdr:rowOff>
    </xdr:from>
    <xdr:to>
      <xdr:col>24</xdr:col>
      <xdr:colOff>647700</xdr:colOff>
      <xdr:row>66</xdr:row>
      <xdr:rowOff>55203</xdr:rowOff>
    </xdr:to>
    <xdr:cxnSp macro="">
      <xdr:nvCxnSpPr>
        <xdr:cNvPr id="315" name="直線コネクタ 314"/>
        <xdr:cNvCxnSpPr/>
      </xdr:nvCxnSpPr>
      <xdr:spPr>
        <a:xfrm>
          <a:off x="16929100" y="113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125578</xdr:rowOff>
    </xdr:from>
    <xdr:ext cx="762000" cy="259045"/>
    <xdr:sp macro="" textlink="">
      <xdr:nvSpPr>
        <xdr:cNvPr id="316" name="定員管理の状況最大値テキスト"/>
        <xdr:cNvSpPr txBox="1"/>
      </xdr:nvSpPr>
      <xdr:spPr>
        <a:xfrm>
          <a:off x="17106900" y="989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7.04</a:t>
          </a:r>
          <a:endParaRPr kumimoji="1" lang="ja-JP" altLang="en-US" sz="1000" b="1">
            <a:latin typeface="ＭＳ Ｐゴシック"/>
          </a:endParaRPr>
        </a:p>
      </xdr:txBody>
    </xdr:sp>
    <xdr:clientData/>
  </xdr:oneCellAnchor>
  <xdr:twoCellAnchor>
    <xdr:from>
      <xdr:col>24</xdr:col>
      <xdr:colOff>469900</xdr:colOff>
      <xdr:row>59</xdr:row>
      <xdr:rowOff>39201</xdr:rowOff>
    </xdr:from>
    <xdr:to>
      <xdr:col>24</xdr:col>
      <xdr:colOff>647700</xdr:colOff>
      <xdr:row>59</xdr:row>
      <xdr:rowOff>39201</xdr:rowOff>
    </xdr:to>
    <xdr:cxnSp macro="">
      <xdr:nvCxnSpPr>
        <xdr:cNvPr id="317" name="直線コネクタ 316"/>
        <xdr:cNvCxnSpPr/>
      </xdr:nvCxnSpPr>
      <xdr:spPr>
        <a:xfrm>
          <a:off x="16929100" y="1015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166158</xdr:rowOff>
    </xdr:from>
    <xdr:to>
      <xdr:col>24</xdr:col>
      <xdr:colOff>558800</xdr:colOff>
      <xdr:row>61</xdr:row>
      <xdr:rowOff>28491</xdr:rowOff>
    </xdr:to>
    <xdr:cxnSp macro="">
      <xdr:nvCxnSpPr>
        <xdr:cNvPr id="318" name="直線コネクタ 317"/>
        <xdr:cNvCxnSpPr/>
      </xdr:nvCxnSpPr>
      <xdr:spPr>
        <a:xfrm>
          <a:off x="16179800" y="10453158"/>
          <a:ext cx="8382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102591</xdr:rowOff>
    </xdr:from>
    <xdr:ext cx="762000" cy="259045"/>
    <xdr:sp macro="" textlink="">
      <xdr:nvSpPr>
        <xdr:cNvPr id="319" name="定員管理の状況平均値テキスト"/>
        <xdr:cNvSpPr txBox="1"/>
      </xdr:nvSpPr>
      <xdr:spPr>
        <a:xfrm>
          <a:off x="17106900" y="105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13.07</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130514</xdr:rowOff>
    </xdr:from>
    <xdr:to>
      <xdr:col>24</xdr:col>
      <xdr:colOff>609600</xdr:colOff>
      <xdr:row>62</xdr:row>
      <xdr:rowOff>60664</xdr:rowOff>
    </xdr:to>
    <xdr:sp macro="" textlink="">
      <xdr:nvSpPr>
        <xdr:cNvPr id="320" name="フローチャート : 判断 319"/>
        <xdr:cNvSpPr/>
      </xdr:nvSpPr>
      <xdr:spPr>
        <a:xfrm>
          <a:off x="169672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154898</xdr:rowOff>
    </xdr:from>
    <xdr:to>
      <xdr:col>23</xdr:col>
      <xdr:colOff>406400</xdr:colOff>
      <xdr:row>60</xdr:row>
      <xdr:rowOff>166158</xdr:rowOff>
    </xdr:to>
    <xdr:cxnSp macro="">
      <xdr:nvCxnSpPr>
        <xdr:cNvPr id="321" name="直線コネクタ 320"/>
        <xdr:cNvCxnSpPr/>
      </xdr:nvCxnSpPr>
      <xdr:spPr>
        <a:xfrm>
          <a:off x="15290800" y="10441898"/>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79841</xdr:rowOff>
    </xdr:from>
    <xdr:to>
      <xdr:col>23</xdr:col>
      <xdr:colOff>457200</xdr:colOff>
      <xdr:row>62</xdr:row>
      <xdr:rowOff>9991</xdr:rowOff>
    </xdr:to>
    <xdr:sp macro="" textlink="">
      <xdr:nvSpPr>
        <xdr:cNvPr id="322" name="フローチャート : 判断 321"/>
        <xdr:cNvSpPr/>
      </xdr:nvSpPr>
      <xdr:spPr>
        <a:xfrm>
          <a:off x="16129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166218</xdr:rowOff>
    </xdr:from>
    <xdr:ext cx="736600" cy="259045"/>
    <xdr:sp macro="" textlink="">
      <xdr:nvSpPr>
        <xdr:cNvPr id="323" name="テキスト ボックス 322"/>
        <xdr:cNvSpPr txBox="1"/>
      </xdr:nvSpPr>
      <xdr:spPr>
        <a:xfrm>
          <a:off x="15798800" y="1062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154898</xdr:rowOff>
    </xdr:from>
    <xdr:to>
      <xdr:col>22</xdr:col>
      <xdr:colOff>203200</xdr:colOff>
      <xdr:row>61</xdr:row>
      <xdr:rowOff>19643</xdr:rowOff>
    </xdr:to>
    <xdr:cxnSp macro="">
      <xdr:nvCxnSpPr>
        <xdr:cNvPr id="324" name="直線コネクタ 323"/>
        <xdr:cNvCxnSpPr/>
      </xdr:nvCxnSpPr>
      <xdr:spPr>
        <a:xfrm flipV="1">
          <a:off x="14401800" y="1044189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65363</xdr:rowOff>
    </xdr:from>
    <xdr:to>
      <xdr:col>22</xdr:col>
      <xdr:colOff>254000</xdr:colOff>
      <xdr:row>61</xdr:row>
      <xdr:rowOff>166963</xdr:rowOff>
    </xdr:to>
    <xdr:sp macro="" textlink="">
      <xdr:nvSpPr>
        <xdr:cNvPr id="325" name="フローチャート : 判断 324"/>
        <xdr:cNvSpPr/>
      </xdr:nvSpPr>
      <xdr:spPr>
        <a:xfrm>
          <a:off x="15240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151740</xdr:rowOff>
    </xdr:from>
    <xdr:ext cx="762000" cy="259045"/>
    <xdr:sp macro="" textlink="">
      <xdr:nvSpPr>
        <xdr:cNvPr id="326" name="テキスト ボックス 325"/>
        <xdr:cNvSpPr txBox="1"/>
      </xdr:nvSpPr>
      <xdr:spPr>
        <a:xfrm>
          <a:off x="14909800" y="1061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7578</xdr:rowOff>
    </xdr:from>
    <xdr:to>
      <xdr:col>21</xdr:col>
      <xdr:colOff>0</xdr:colOff>
      <xdr:row>61</xdr:row>
      <xdr:rowOff>19643</xdr:rowOff>
    </xdr:to>
    <xdr:cxnSp macro="">
      <xdr:nvCxnSpPr>
        <xdr:cNvPr id="327" name="直線コネクタ 326"/>
        <xdr:cNvCxnSpPr/>
      </xdr:nvCxnSpPr>
      <xdr:spPr>
        <a:xfrm>
          <a:off x="13512800" y="1046602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61341</xdr:rowOff>
    </xdr:from>
    <xdr:to>
      <xdr:col>21</xdr:col>
      <xdr:colOff>50800</xdr:colOff>
      <xdr:row>61</xdr:row>
      <xdr:rowOff>162941</xdr:rowOff>
    </xdr:to>
    <xdr:sp macro="" textlink="">
      <xdr:nvSpPr>
        <xdr:cNvPr id="328" name="フローチャート : 判断 327"/>
        <xdr:cNvSpPr/>
      </xdr:nvSpPr>
      <xdr:spPr>
        <a:xfrm>
          <a:off x="14351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147718</xdr:rowOff>
    </xdr:from>
    <xdr:ext cx="762000" cy="259045"/>
    <xdr:sp macro="" textlink="">
      <xdr:nvSpPr>
        <xdr:cNvPr id="329" name="テキスト ボックス 328"/>
        <xdr:cNvSpPr txBox="1"/>
      </xdr:nvSpPr>
      <xdr:spPr>
        <a:xfrm>
          <a:off x="14020800" y="1060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58124</xdr:rowOff>
    </xdr:from>
    <xdr:to>
      <xdr:col>19</xdr:col>
      <xdr:colOff>533400</xdr:colOff>
      <xdr:row>61</xdr:row>
      <xdr:rowOff>159724</xdr:rowOff>
    </xdr:to>
    <xdr:sp macro="" textlink="">
      <xdr:nvSpPr>
        <xdr:cNvPr id="330" name="フローチャート : 判断 329"/>
        <xdr:cNvSpPr/>
      </xdr:nvSpPr>
      <xdr:spPr>
        <a:xfrm>
          <a:off x="13462000" y="1051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144501</xdr:rowOff>
    </xdr:from>
    <xdr:ext cx="762000" cy="259045"/>
    <xdr:sp macro="" textlink="">
      <xdr:nvSpPr>
        <xdr:cNvPr id="331" name="テキスト ボックス 330"/>
        <xdr:cNvSpPr txBox="1"/>
      </xdr:nvSpPr>
      <xdr:spPr>
        <a:xfrm>
          <a:off x="13131800" y="1060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149141</xdr:rowOff>
    </xdr:from>
    <xdr:to>
      <xdr:col>24</xdr:col>
      <xdr:colOff>609600</xdr:colOff>
      <xdr:row>61</xdr:row>
      <xdr:rowOff>79291</xdr:rowOff>
    </xdr:to>
    <xdr:sp macro="" textlink="">
      <xdr:nvSpPr>
        <xdr:cNvPr id="337" name="円/楕円 336"/>
        <xdr:cNvSpPr/>
      </xdr:nvSpPr>
      <xdr:spPr>
        <a:xfrm>
          <a:off x="16967200" y="10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165668</xdr:rowOff>
    </xdr:from>
    <xdr:ext cx="762000" cy="259045"/>
    <xdr:sp macro="" textlink="">
      <xdr:nvSpPr>
        <xdr:cNvPr id="338" name="定員管理の状況該当値テキスト"/>
        <xdr:cNvSpPr txBox="1"/>
      </xdr:nvSpPr>
      <xdr:spPr>
        <a:xfrm>
          <a:off x="17106900" y="10281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115358</xdr:rowOff>
    </xdr:from>
    <xdr:to>
      <xdr:col>23</xdr:col>
      <xdr:colOff>457200</xdr:colOff>
      <xdr:row>61</xdr:row>
      <xdr:rowOff>45508</xdr:rowOff>
    </xdr:to>
    <xdr:sp macro="" textlink="">
      <xdr:nvSpPr>
        <xdr:cNvPr id="339" name="円/楕円 338"/>
        <xdr:cNvSpPr/>
      </xdr:nvSpPr>
      <xdr:spPr>
        <a:xfrm>
          <a:off x="16129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55685</xdr:rowOff>
    </xdr:from>
    <xdr:ext cx="736600" cy="259045"/>
    <xdr:sp macro="" textlink="">
      <xdr:nvSpPr>
        <xdr:cNvPr id="340" name="テキスト ボックス 339"/>
        <xdr:cNvSpPr txBox="1"/>
      </xdr:nvSpPr>
      <xdr:spPr>
        <a:xfrm>
          <a:off x="15798800" y="10171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10.75</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104098</xdr:rowOff>
    </xdr:from>
    <xdr:to>
      <xdr:col>22</xdr:col>
      <xdr:colOff>254000</xdr:colOff>
      <xdr:row>61</xdr:row>
      <xdr:rowOff>34248</xdr:rowOff>
    </xdr:to>
    <xdr:sp macro="" textlink="">
      <xdr:nvSpPr>
        <xdr:cNvPr id="341" name="円/楕円 340"/>
        <xdr:cNvSpPr/>
      </xdr:nvSpPr>
      <xdr:spPr>
        <a:xfrm>
          <a:off x="15240000" y="103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44425</xdr:rowOff>
    </xdr:from>
    <xdr:ext cx="762000" cy="259045"/>
    <xdr:sp macro="" textlink="">
      <xdr:nvSpPr>
        <xdr:cNvPr id="342" name="テキスト ボックス 341"/>
        <xdr:cNvSpPr txBox="1"/>
      </xdr:nvSpPr>
      <xdr:spPr>
        <a:xfrm>
          <a:off x="14909800" y="1015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140293</xdr:rowOff>
    </xdr:from>
    <xdr:to>
      <xdr:col>21</xdr:col>
      <xdr:colOff>50800</xdr:colOff>
      <xdr:row>61</xdr:row>
      <xdr:rowOff>70443</xdr:rowOff>
    </xdr:to>
    <xdr:sp macro="" textlink="">
      <xdr:nvSpPr>
        <xdr:cNvPr id="343" name="円/楕円 342"/>
        <xdr:cNvSpPr/>
      </xdr:nvSpPr>
      <xdr:spPr>
        <a:xfrm>
          <a:off x="14351000" y="104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80620</xdr:rowOff>
    </xdr:from>
    <xdr:ext cx="762000" cy="259045"/>
    <xdr:sp macro="" textlink="">
      <xdr:nvSpPr>
        <xdr:cNvPr id="344" name="テキスト ボックス 343"/>
        <xdr:cNvSpPr txBox="1"/>
      </xdr:nvSpPr>
      <xdr:spPr>
        <a:xfrm>
          <a:off x="14020800" y="1019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11.06</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128228</xdr:rowOff>
    </xdr:from>
    <xdr:to>
      <xdr:col>19</xdr:col>
      <xdr:colOff>533400</xdr:colOff>
      <xdr:row>61</xdr:row>
      <xdr:rowOff>58378</xdr:rowOff>
    </xdr:to>
    <xdr:sp macro="" textlink="">
      <xdr:nvSpPr>
        <xdr:cNvPr id="345" name="円/楕円 344"/>
        <xdr:cNvSpPr/>
      </xdr:nvSpPr>
      <xdr:spPr>
        <a:xfrm>
          <a:off x="13462000" y="104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68555</xdr:rowOff>
    </xdr:from>
    <xdr:ext cx="762000" cy="259045"/>
    <xdr:sp macro="" textlink="">
      <xdr:nvSpPr>
        <xdr:cNvPr id="346" name="テキスト ボックス 345"/>
        <xdr:cNvSpPr txBox="1"/>
      </xdr:nvSpPr>
      <xdr:spPr>
        <a:xfrm>
          <a:off x="13131800" y="101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過去の大型事業に伴う起債により公債費が依然として高水準であり、また、上水道への高料金対策繰出金や下水道会計への繰出金のほとんどが公債費に充当されていることが実質公債費比率が高い要因となっている。しかしながら、借換や繰上償還の実施により公債費負担の平準化や抑制が図られたことにより、比率は着実に低減化されており、平成２２年度決算において、早期健全化基準である２５％を下回り、平成２４年度決算において起債許可基準である１８％を下回り、平成２</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年度決算では１４．</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％まで下がってきている。今後、江差中学校改築に伴う起債の償還により比率が増加に転じることも想定され</a:t>
          </a:r>
          <a:r>
            <a:rPr lang="ja-JP" altLang="en-US" sz="1100" b="0" i="0" baseline="0">
              <a:solidFill>
                <a:schemeClr val="dk1"/>
              </a:solidFill>
              <a:latin typeface="+mn-lt"/>
              <a:ea typeface="+mn-ea"/>
              <a:cs typeface="+mn-cs"/>
            </a:rPr>
            <a:t>ているが</a:t>
          </a:r>
          <a:r>
            <a:rPr lang="ja-JP" altLang="ja-JP" sz="1100" b="0" i="0" baseline="0">
              <a:solidFill>
                <a:schemeClr val="dk1"/>
              </a:solidFill>
              <a:latin typeface="+mn-lt"/>
              <a:ea typeface="+mn-ea"/>
              <a:cs typeface="+mn-cs"/>
            </a:rPr>
            <a:t>、引き続き、起債の抑制等により、比率の低減化を図っていく。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2" name="テキスト ボックス 371"/>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80857</xdr:rowOff>
    </xdr:from>
    <xdr:to>
      <xdr:col>24</xdr:col>
      <xdr:colOff>558800</xdr:colOff>
      <xdr:row>43</xdr:row>
      <xdr:rowOff>111337</xdr:rowOff>
    </xdr:to>
    <xdr:cxnSp macro="">
      <xdr:nvCxnSpPr>
        <xdr:cNvPr id="375" name="直線コネクタ 374"/>
        <xdr:cNvCxnSpPr/>
      </xdr:nvCxnSpPr>
      <xdr:spPr>
        <a:xfrm flipV="1">
          <a:off x="17018000" y="6253057"/>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83414</xdr:rowOff>
    </xdr:from>
    <xdr:ext cx="762000" cy="259045"/>
    <xdr:sp macro="" textlink="">
      <xdr:nvSpPr>
        <xdr:cNvPr id="376" name="公債費負担の状況最小値テキスト"/>
        <xdr:cNvSpPr txBox="1"/>
      </xdr:nvSpPr>
      <xdr:spPr>
        <a:xfrm>
          <a:off x="17106900" y="745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24</xdr:col>
      <xdr:colOff>469900</xdr:colOff>
      <xdr:row>43</xdr:row>
      <xdr:rowOff>111337</xdr:rowOff>
    </xdr:from>
    <xdr:to>
      <xdr:col>24</xdr:col>
      <xdr:colOff>647700</xdr:colOff>
      <xdr:row>43</xdr:row>
      <xdr:rowOff>111337</xdr:rowOff>
    </xdr:to>
    <xdr:cxnSp macro="">
      <xdr:nvCxnSpPr>
        <xdr:cNvPr id="377" name="直線コネクタ 376"/>
        <xdr:cNvCxnSpPr/>
      </xdr:nvCxnSpPr>
      <xdr:spPr>
        <a:xfrm>
          <a:off x="16929100" y="7483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167234</xdr:rowOff>
    </xdr:from>
    <xdr:ext cx="762000" cy="259045"/>
    <xdr:sp macro="" textlink="">
      <xdr:nvSpPr>
        <xdr:cNvPr id="378" name="公債費負担の状況最大値テキスト"/>
        <xdr:cNvSpPr txBox="1"/>
      </xdr:nvSpPr>
      <xdr:spPr>
        <a:xfrm>
          <a:off x="17106900" y="59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24</xdr:col>
      <xdr:colOff>469900</xdr:colOff>
      <xdr:row>36</xdr:row>
      <xdr:rowOff>80857</xdr:rowOff>
    </xdr:from>
    <xdr:to>
      <xdr:col>24</xdr:col>
      <xdr:colOff>647700</xdr:colOff>
      <xdr:row>36</xdr:row>
      <xdr:rowOff>80857</xdr:rowOff>
    </xdr:to>
    <xdr:cxnSp macro="">
      <xdr:nvCxnSpPr>
        <xdr:cNvPr id="379" name="直線コネクタ 378"/>
        <xdr:cNvCxnSpPr/>
      </xdr:nvCxnSpPr>
      <xdr:spPr>
        <a:xfrm>
          <a:off x="16929100" y="625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121920</xdr:rowOff>
    </xdr:from>
    <xdr:to>
      <xdr:col>24</xdr:col>
      <xdr:colOff>558800</xdr:colOff>
      <xdr:row>43</xdr:row>
      <xdr:rowOff>6773</xdr:rowOff>
    </xdr:to>
    <xdr:cxnSp macro="">
      <xdr:nvCxnSpPr>
        <xdr:cNvPr id="380" name="直線コネクタ 379"/>
        <xdr:cNvCxnSpPr/>
      </xdr:nvCxnSpPr>
      <xdr:spPr>
        <a:xfrm flipV="1">
          <a:off x="16179800" y="732282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159614</xdr:rowOff>
    </xdr:from>
    <xdr:ext cx="762000" cy="259045"/>
    <xdr:sp macro="" textlink="">
      <xdr:nvSpPr>
        <xdr:cNvPr id="381" name="公債費負担の状況平均値テキスト"/>
        <xdr:cNvSpPr txBox="1"/>
      </xdr:nvSpPr>
      <xdr:spPr>
        <a:xfrm>
          <a:off x="17106900" y="667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143087</xdr:rowOff>
    </xdr:from>
    <xdr:to>
      <xdr:col>24</xdr:col>
      <xdr:colOff>609600</xdr:colOff>
      <xdr:row>40</xdr:row>
      <xdr:rowOff>73237</xdr:rowOff>
    </xdr:to>
    <xdr:sp macro="" textlink="">
      <xdr:nvSpPr>
        <xdr:cNvPr id="382" name="フローチャート : 判断 381"/>
        <xdr:cNvSpPr/>
      </xdr:nvSpPr>
      <xdr:spPr>
        <a:xfrm>
          <a:off x="169672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6773</xdr:rowOff>
    </xdr:from>
    <xdr:to>
      <xdr:col>23</xdr:col>
      <xdr:colOff>406400</xdr:colOff>
      <xdr:row>43</xdr:row>
      <xdr:rowOff>63077</xdr:rowOff>
    </xdr:to>
    <xdr:cxnSp macro="">
      <xdr:nvCxnSpPr>
        <xdr:cNvPr id="383" name="直線コネクタ 382"/>
        <xdr:cNvCxnSpPr/>
      </xdr:nvCxnSpPr>
      <xdr:spPr>
        <a:xfrm flipV="1">
          <a:off x="15290800" y="73791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35983</xdr:rowOff>
    </xdr:from>
    <xdr:to>
      <xdr:col>23</xdr:col>
      <xdr:colOff>457200</xdr:colOff>
      <xdr:row>40</xdr:row>
      <xdr:rowOff>137583</xdr:rowOff>
    </xdr:to>
    <xdr:sp macro="" textlink="">
      <xdr:nvSpPr>
        <xdr:cNvPr id="384" name="フローチャート : 判断 383"/>
        <xdr:cNvSpPr/>
      </xdr:nvSpPr>
      <xdr:spPr>
        <a:xfrm>
          <a:off x="16129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147760</xdr:rowOff>
    </xdr:from>
    <xdr:ext cx="736600" cy="259045"/>
    <xdr:sp macro="" textlink="">
      <xdr:nvSpPr>
        <xdr:cNvPr id="385" name="テキスト ボックス 384"/>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63077</xdr:rowOff>
    </xdr:from>
    <xdr:to>
      <xdr:col>22</xdr:col>
      <xdr:colOff>203200</xdr:colOff>
      <xdr:row>43</xdr:row>
      <xdr:rowOff>159596</xdr:rowOff>
    </xdr:to>
    <xdr:cxnSp macro="">
      <xdr:nvCxnSpPr>
        <xdr:cNvPr id="386" name="直線コネクタ 385"/>
        <xdr:cNvCxnSpPr/>
      </xdr:nvCxnSpPr>
      <xdr:spPr>
        <a:xfrm flipV="1">
          <a:off x="14401800" y="743542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116417</xdr:rowOff>
    </xdr:from>
    <xdr:to>
      <xdr:col>22</xdr:col>
      <xdr:colOff>254000</xdr:colOff>
      <xdr:row>41</xdr:row>
      <xdr:rowOff>46567</xdr:rowOff>
    </xdr:to>
    <xdr:sp macro="" textlink="">
      <xdr:nvSpPr>
        <xdr:cNvPr id="387" name="フローチャート : 判断 386"/>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56744</xdr:rowOff>
    </xdr:from>
    <xdr:ext cx="762000" cy="259045"/>
    <xdr:sp macro="" textlink="">
      <xdr:nvSpPr>
        <xdr:cNvPr id="388" name="テキスト ボックス 387"/>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159596</xdr:rowOff>
    </xdr:from>
    <xdr:to>
      <xdr:col>21</xdr:col>
      <xdr:colOff>0</xdr:colOff>
      <xdr:row>45</xdr:row>
      <xdr:rowOff>74083</xdr:rowOff>
    </xdr:to>
    <xdr:cxnSp macro="">
      <xdr:nvCxnSpPr>
        <xdr:cNvPr id="389" name="直線コネクタ 388"/>
        <xdr:cNvCxnSpPr/>
      </xdr:nvCxnSpPr>
      <xdr:spPr>
        <a:xfrm flipV="1">
          <a:off x="13512800" y="7531946"/>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17356</xdr:rowOff>
    </xdr:from>
    <xdr:to>
      <xdr:col>21</xdr:col>
      <xdr:colOff>50800</xdr:colOff>
      <xdr:row>41</xdr:row>
      <xdr:rowOff>118956</xdr:rowOff>
    </xdr:to>
    <xdr:sp macro="" textlink="">
      <xdr:nvSpPr>
        <xdr:cNvPr id="390" name="フローチャート : 判断 389"/>
        <xdr:cNvSpPr/>
      </xdr:nvSpPr>
      <xdr:spPr>
        <a:xfrm>
          <a:off x="14351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129133</xdr:rowOff>
    </xdr:from>
    <xdr:ext cx="762000" cy="259045"/>
    <xdr:sp macro="" textlink="">
      <xdr:nvSpPr>
        <xdr:cNvPr id="391" name="テキスト ボックス 390"/>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113877</xdr:rowOff>
    </xdr:from>
    <xdr:to>
      <xdr:col>19</xdr:col>
      <xdr:colOff>533400</xdr:colOff>
      <xdr:row>42</xdr:row>
      <xdr:rowOff>44027</xdr:rowOff>
    </xdr:to>
    <xdr:sp macro="" textlink="">
      <xdr:nvSpPr>
        <xdr:cNvPr id="392" name="フローチャート : 判断 391"/>
        <xdr:cNvSpPr/>
      </xdr:nvSpPr>
      <xdr:spPr>
        <a:xfrm>
          <a:off x="13462000" y="714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54204</xdr:rowOff>
    </xdr:from>
    <xdr:ext cx="762000" cy="259045"/>
    <xdr:sp macro="" textlink="">
      <xdr:nvSpPr>
        <xdr:cNvPr id="393" name="テキスト ボックス 392"/>
        <xdr:cNvSpPr txBox="1"/>
      </xdr:nvSpPr>
      <xdr:spPr>
        <a:xfrm>
          <a:off x="13131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71120</xdr:rowOff>
    </xdr:from>
    <xdr:to>
      <xdr:col>24</xdr:col>
      <xdr:colOff>609600</xdr:colOff>
      <xdr:row>43</xdr:row>
      <xdr:rowOff>1270</xdr:rowOff>
    </xdr:to>
    <xdr:sp macro="" textlink="">
      <xdr:nvSpPr>
        <xdr:cNvPr id="399" name="円/楕円 398"/>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43197</xdr:rowOff>
    </xdr:from>
    <xdr:ext cx="762000" cy="259045"/>
    <xdr:sp macro="" textlink="">
      <xdr:nvSpPr>
        <xdr:cNvPr id="400" name="公債費負担の状況該当値テキスト"/>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127423</xdr:rowOff>
    </xdr:from>
    <xdr:to>
      <xdr:col>23</xdr:col>
      <xdr:colOff>457200</xdr:colOff>
      <xdr:row>43</xdr:row>
      <xdr:rowOff>57573</xdr:rowOff>
    </xdr:to>
    <xdr:sp macro="" textlink="">
      <xdr:nvSpPr>
        <xdr:cNvPr id="401" name="円/楕円 400"/>
        <xdr:cNvSpPr/>
      </xdr:nvSpPr>
      <xdr:spPr>
        <a:xfrm>
          <a:off x="16129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42350</xdr:rowOff>
    </xdr:from>
    <xdr:ext cx="736600" cy="259045"/>
    <xdr:sp macro="" textlink="">
      <xdr:nvSpPr>
        <xdr:cNvPr id="402" name="テキスト ボックス 401"/>
        <xdr:cNvSpPr txBox="1"/>
      </xdr:nvSpPr>
      <xdr:spPr>
        <a:xfrm>
          <a:off x="15798800" y="741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12277</xdr:rowOff>
    </xdr:from>
    <xdr:to>
      <xdr:col>22</xdr:col>
      <xdr:colOff>254000</xdr:colOff>
      <xdr:row>43</xdr:row>
      <xdr:rowOff>113877</xdr:rowOff>
    </xdr:to>
    <xdr:sp macro="" textlink="">
      <xdr:nvSpPr>
        <xdr:cNvPr id="403" name="円/楕円 402"/>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98654</xdr:rowOff>
    </xdr:from>
    <xdr:ext cx="762000" cy="259045"/>
    <xdr:sp macro="" textlink="">
      <xdr:nvSpPr>
        <xdr:cNvPr id="404" name="テキスト ボックス 403"/>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108796</xdr:rowOff>
    </xdr:from>
    <xdr:to>
      <xdr:col>21</xdr:col>
      <xdr:colOff>50800</xdr:colOff>
      <xdr:row>44</xdr:row>
      <xdr:rowOff>38946</xdr:rowOff>
    </xdr:to>
    <xdr:sp macro="" textlink="">
      <xdr:nvSpPr>
        <xdr:cNvPr id="405" name="円/楕円 404"/>
        <xdr:cNvSpPr/>
      </xdr:nvSpPr>
      <xdr:spPr>
        <a:xfrm>
          <a:off x="14351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23723</xdr:rowOff>
    </xdr:from>
    <xdr:ext cx="762000" cy="259045"/>
    <xdr:sp macro="" textlink="">
      <xdr:nvSpPr>
        <xdr:cNvPr id="406" name="テキスト ボックス 405"/>
        <xdr:cNvSpPr txBox="1"/>
      </xdr:nvSpPr>
      <xdr:spPr>
        <a:xfrm>
          <a:off x="14020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23283</xdr:rowOff>
    </xdr:from>
    <xdr:to>
      <xdr:col>19</xdr:col>
      <xdr:colOff>533400</xdr:colOff>
      <xdr:row>45</xdr:row>
      <xdr:rowOff>124883</xdr:rowOff>
    </xdr:to>
    <xdr:sp macro="" textlink="">
      <xdr:nvSpPr>
        <xdr:cNvPr id="407" name="円/楕円 406"/>
        <xdr:cNvSpPr/>
      </xdr:nvSpPr>
      <xdr:spPr>
        <a:xfrm>
          <a:off x="13462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109660</xdr:rowOff>
    </xdr:from>
    <xdr:ext cx="762000" cy="259045"/>
    <xdr:sp macro="" textlink="">
      <xdr:nvSpPr>
        <xdr:cNvPr id="408" name="テキスト ボックス 407"/>
        <xdr:cNvSpPr txBox="1"/>
      </xdr:nvSpPr>
      <xdr:spPr>
        <a:xfrm>
          <a:off x="13131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[78.6%]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大規模建設事業が続いたため普通会計における地方債残高は９年度末から１００億円を超えていたが、１６年度から起債の抑制に努めた結果、着実に減少してきており平成２５年度末には６２億円まで減少してきた。江差中学校改築などの大型事業の実施に伴い、平成２６年度末</a:t>
          </a:r>
          <a:r>
            <a:rPr lang="ja-JP" altLang="en-US" sz="1100" b="0" i="0" baseline="0">
              <a:solidFill>
                <a:schemeClr val="dk1"/>
              </a:solidFill>
              <a:latin typeface="+mn-lt"/>
              <a:ea typeface="+mn-ea"/>
              <a:cs typeface="+mn-cs"/>
            </a:rPr>
            <a:t>時点</a:t>
          </a:r>
          <a:r>
            <a:rPr lang="ja-JP" altLang="ja-JP" sz="1100" b="0" i="0" baseline="0">
              <a:solidFill>
                <a:schemeClr val="dk1"/>
              </a:solidFill>
              <a:latin typeface="+mn-lt"/>
              <a:ea typeface="+mn-ea"/>
              <a:cs typeface="+mn-cs"/>
            </a:rPr>
            <a:t>で</a:t>
          </a:r>
          <a:r>
            <a:rPr lang="ja-JP" altLang="en-US" sz="1100" b="0" i="0" baseline="0">
              <a:solidFill>
                <a:schemeClr val="dk1"/>
              </a:solidFill>
              <a:latin typeface="+mn-lt"/>
              <a:ea typeface="+mn-ea"/>
              <a:cs typeface="+mn-cs"/>
            </a:rPr>
            <a:t>地方債残高が</a:t>
          </a:r>
          <a:r>
            <a:rPr lang="ja-JP" altLang="ja-JP" sz="1100" b="0" i="0" baseline="0">
              <a:solidFill>
                <a:schemeClr val="dk1"/>
              </a:solidFill>
              <a:latin typeface="+mn-lt"/>
              <a:ea typeface="+mn-ea"/>
              <a:cs typeface="+mn-cs"/>
            </a:rPr>
            <a:t>６５億円程度となり、</a:t>
          </a:r>
          <a:r>
            <a:rPr lang="ja-JP" altLang="en-US" sz="1100" b="0" i="0" baseline="0">
              <a:solidFill>
                <a:schemeClr val="dk1"/>
              </a:solidFill>
              <a:latin typeface="+mn-lt"/>
              <a:ea typeface="+mn-ea"/>
              <a:cs typeface="+mn-cs"/>
            </a:rPr>
            <a:t>一時的に</a:t>
          </a:r>
          <a:r>
            <a:rPr lang="ja-JP" altLang="ja-JP" sz="1100" b="0" i="0" baseline="0">
              <a:solidFill>
                <a:schemeClr val="dk1"/>
              </a:solidFill>
              <a:latin typeface="+mn-lt"/>
              <a:ea typeface="+mn-ea"/>
              <a:cs typeface="+mn-cs"/>
            </a:rPr>
            <a:t>増加に転じ</a:t>
          </a:r>
          <a:r>
            <a:rPr lang="ja-JP" altLang="en-US" sz="1100" b="0" i="0" baseline="0">
              <a:solidFill>
                <a:schemeClr val="dk1"/>
              </a:solidFill>
              <a:latin typeface="+mn-lt"/>
              <a:ea typeface="+mn-ea"/>
              <a:cs typeface="+mn-cs"/>
            </a:rPr>
            <a:t>たものの、平成２７年度末には再び減少している。</a:t>
          </a:r>
          <a:r>
            <a:rPr lang="ja-JP" altLang="ja-JP" sz="1100" b="0" i="0" baseline="0">
              <a:solidFill>
                <a:schemeClr val="dk1"/>
              </a:solidFill>
              <a:latin typeface="+mn-lt"/>
              <a:ea typeface="+mn-ea"/>
              <a:cs typeface="+mn-cs"/>
            </a:rPr>
            <a:t>積立金の残高については、行財政改革の効果分を積み増しすることにより、財政調整基金は類似団体を超える水準まで増加している。将来負担比率は地方債残高の</a:t>
          </a:r>
          <a:r>
            <a:rPr lang="ja-JP" altLang="en-US" sz="1100" b="0" i="0" baseline="0">
              <a:solidFill>
                <a:schemeClr val="dk1"/>
              </a:solidFill>
              <a:latin typeface="+mn-lt"/>
              <a:ea typeface="+mn-ea"/>
              <a:cs typeface="+mn-cs"/>
            </a:rPr>
            <a:t>減少等</a:t>
          </a:r>
          <a:r>
            <a:rPr lang="ja-JP" altLang="ja-JP" sz="1100" b="0" i="0" baseline="0">
              <a:solidFill>
                <a:schemeClr val="dk1"/>
              </a:solidFill>
              <a:latin typeface="+mn-lt"/>
              <a:ea typeface="+mn-ea"/>
              <a:cs typeface="+mn-cs"/>
            </a:rPr>
            <a:t>に伴い平成２</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年度は前年度比</a:t>
          </a:r>
          <a:r>
            <a:rPr lang="ja-JP" altLang="en-US" sz="1100" b="0" i="0" baseline="0">
              <a:solidFill>
                <a:schemeClr val="dk1"/>
              </a:solidFill>
              <a:latin typeface="+mn-lt"/>
              <a:ea typeface="+mn-ea"/>
              <a:cs typeface="+mn-cs"/>
            </a:rPr>
            <a:t>１６．５</a:t>
          </a:r>
          <a:r>
            <a:rPr lang="ja-JP" altLang="ja-JP" sz="1100" b="0" i="0" baseline="0">
              <a:solidFill>
                <a:schemeClr val="dk1"/>
              </a:solidFill>
              <a:latin typeface="+mn-lt"/>
              <a:ea typeface="+mn-ea"/>
              <a:cs typeface="+mn-cs"/>
            </a:rPr>
            <a:t>％の</a:t>
          </a:r>
          <a:r>
            <a:rPr lang="ja-JP" altLang="en-US" sz="1100" b="0" i="0" baseline="0">
              <a:solidFill>
                <a:schemeClr val="dk1"/>
              </a:solidFill>
              <a:latin typeface="+mn-lt"/>
              <a:ea typeface="+mn-ea"/>
              <a:cs typeface="+mn-cs"/>
            </a:rPr>
            <a:t>減少</a:t>
          </a:r>
          <a:r>
            <a:rPr lang="ja-JP" altLang="ja-JP" sz="1100" b="0" i="0" baseline="0">
              <a:solidFill>
                <a:schemeClr val="dk1"/>
              </a:solidFill>
              <a:latin typeface="+mn-lt"/>
              <a:ea typeface="+mn-ea"/>
              <a:cs typeface="+mn-cs"/>
            </a:rPr>
            <a:t>となっている。類似団体や全国・道内平均と比較しても高水準にあり、引き続き起債の抑制などに取り組み、比率の低減化を図っていく。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5" name="直線コネクタ 424"/>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6" name="テキスト ボックス 425"/>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7" name="直線コネクタ 426"/>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8" name="テキスト ボックス 427"/>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9" name="直線コネクタ 428"/>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0" name="テキスト ボックス 429"/>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1" name="直線コネクタ 430"/>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2" name="テキスト ボックス 431"/>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3" name="直線コネクタ 432"/>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4" name="テキスト ボックス 433"/>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5" name="直線コネクタ 434"/>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6" name="テキスト ボックス 435"/>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77349</xdr:rowOff>
    </xdr:to>
    <xdr:cxnSp macro="">
      <xdr:nvCxnSpPr>
        <xdr:cNvPr id="439" name="直線コネクタ 438"/>
        <xdr:cNvCxnSpPr/>
      </xdr:nvCxnSpPr>
      <xdr:spPr>
        <a:xfrm flipV="1">
          <a:off x="17018000" y="2313214"/>
          <a:ext cx="0" cy="17074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49426</xdr:rowOff>
    </xdr:from>
    <xdr:ext cx="762000" cy="259045"/>
    <xdr:sp macro="" textlink="">
      <xdr:nvSpPr>
        <xdr:cNvPr id="440" name="将来負担の状況最小値テキスト"/>
        <xdr:cNvSpPr txBox="1"/>
      </xdr:nvSpPr>
      <xdr:spPr>
        <a:xfrm>
          <a:off x="17106900" y="399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148.6</a:t>
          </a:r>
          <a:endParaRPr kumimoji="1" lang="ja-JP" altLang="en-US" sz="1000" b="1">
            <a:latin typeface="ＭＳ Ｐゴシック"/>
          </a:endParaRPr>
        </a:p>
      </xdr:txBody>
    </xdr:sp>
    <xdr:clientData/>
  </xdr:oneCellAnchor>
  <xdr:twoCellAnchor>
    <xdr:from>
      <xdr:col>24</xdr:col>
      <xdr:colOff>469900</xdr:colOff>
      <xdr:row>23</xdr:row>
      <xdr:rowOff>77349</xdr:rowOff>
    </xdr:from>
    <xdr:to>
      <xdr:col>24</xdr:col>
      <xdr:colOff>647700</xdr:colOff>
      <xdr:row>23</xdr:row>
      <xdr:rowOff>77349</xdr:rowOff>
    </xdr:to>
    <xdr:cxnSp macro="">
      <xdr:nvCxnSpPr>
        <xdr:cNvPr id="441" name="直線コネクタ 440"/>
        <xdr:cNvCxnSpPr/>
      </xdr:nvCxnSpPr>
      <xdr:spPr>
        <a:xfrm>
          <a:off x="16929100" y="40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2"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3" name="直線コネクタ 442"/>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130266</xdr:rowOff>
    </xdr:from>
    <xdr:to>
      <xdr:col>24</xdr:col>
      <xdr:colOff>558800</xdr:colOff>
      <xdr:row>19</xdr:row>
      <xdr:rowOff>148408</xdr:rowOff>
    </xdr:to>
    <xdr:cxnSp macro="">
      <xdr:nvCxnSpPr>
        <xdr:cNvPr id="444" name="直線コネクタ 443"/>
        <xdr:cNvCxnSpPr/>
      </xdr:nvCxnSpPr>
      <xdr:spPr>
        <a:xfrm flipV="1">
          <a:off x="16179800" y="3216366"/>
          <a:ext cx="838200" cy="18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17434</xdr:rowOff>
    </xdr:from>
    <xdr:ext cx="762000" cy="259045"/>
    <xdr:sp macro="" textlink="">
      <xdr:nvSpPr>
        <xdr:cNvPr id="445" name="将来負担の状況平均値テキスト"/>
        <xdr:cNvSpPr txBox="1"/>
      </xdr:nvSpPr>
      <xdr:spPr>
        <a:xfrm>
          <a:off x="17106900" y="24177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907</xdr:rowOff>
    </xdr:from>
    <xdr:to>
      <xdr:col>24</xdr:col>
      <xdr:colOff>609600</xdr:colOff>
      <xdr:row>15</xdr:row>
      <xdr:rowOff>102507</xdr:rowOff>
    </xdr:to>
    <xdr:sp macro="" textlink="">
      <xdr:nvSpPr>
        <xdr:cNvPr id="446" name="フローチャート : 判断 445"/>
        <xdr:cNvSpPr/>
      </xdr:nvSpPr>
      <xdr:spPr>
        <a:xfrm>
          <a:off x="16967200" y="25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79466</xdr:rowOff>
    </xdr:from>
    <xdr:to>
      <xdr:col>23</xdr:col>
      <xdr:colOff>406400</xdr:colOff>
      <xdr:row>19</xdr:row>
      <xdr:rowOff>148408</xdr:rowOff>
    </xdr:to>
    <xdr:cxnSp macro="">
      <xdr:nvCxnSpPr>
        <xdr:cNvPr id="447" name="直線コネクタ 446"/>
        <xdr:cNvCxnSpPr/>
      </xdr:nvCxnSpPr>
      <xdr:spPr>
        <a:xfrm>
          <a:off x="15290800" y="3337016"/>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67794</xdr:rowOff>
    </xdr:from>
    <xdr:to>
      <xdr:col>23</xdr:col>
      <xdr:colOff>457200</xdr:colOff>
      <xdr:row>14</xdr:row>
      <xdr:rowOff>169394</xdr:rowOff>
    </xdr:to>
    <xdr:sp macro="" textlink="">
      <xdr:nvSpPr>
        <xdr:cNvPr id="448" name="フローチャート : 判断 447"/>
        <xdr:cNvSpPr/>
      </xdr:nvSpPr>
      <xdr:spPr>
        <a:xfrm>
          <a:off x="16129000" y="246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8121</xdr:rowOff>
    </xdr:from>
    <xdr:ext cx="736600" cy="259045"/>
    <xdr:sp macro="" textlink="">
      <xdr:nvSpPr>
        <xdr:cNvPr id="449" name="テキスト ボックス 448"/>
        <xdr:cNvSpPr txBox="1"/>
      </xdr:nvSpPr>
      <xdr:spPr>
        <a:xfrm>
          <a:off x="15798800" y="2236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79466</xdr:rowOff>
    </xdr:from>
    <xdr:to>
      <xdr:col>22</xdr:col>
      <xdr:colOff>203200</xdr:colOff>
      <xdr:row>20</xdr:row>
      <xdr:rowOff>72330</xdr:rowOff>
    </xdr:to>
    <xdr:cxnSp macro="">
      <xdr:nvCxnSpPr>
        <xdr:cNvPr id="450" name="直線コネクタ 449"/>
        <xdr:cNvCxnSpPr/>
      </xdr:nvCxnSpPr>
      <xdr:spPr>
        <a:xfrm flipV="1">
          <a:off x="14401800" y="3337016"/>
          <a:ext cx="889000" cy="16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97669</xdr:rowOff>
    </xdr:from>
    <xdr:to>
      <xdr:col>22</xdr:col>
      <xdr:colOff>254000</xdr:colOff>
      <xdr:row>15</xdr:row>
      <xdr:rowOff>27819</xdr:rowOff>
    </xdr:to>
    <xdr:sp macro="" textlink="">
      <xdr:nvSpPr>
        <xdr:cNvPr id="451" name="フローチャート : 判断 450"/>
        <xdr:cNvSpPr/>
      </xdr:nvSpPr>
      <xdr:spPr>
        <a:xfrm>
          <a:off x="15240000" y="24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37996</xdr:rowOff>
    </xdr:from>
    <xdr:ext cx="762000" cy="259045"/>
    <xdr:sp macro="" textlink="">
      <xdr:nvSpPr>
        <xdr:cNvPr id="452" name="テキスト ボックス 451"/>
        <xdr:cNvSpPr txBox="1"/>
      </xdr:nvSpPr>
      <xdr:spPr>
        <a:xfrm>
          <a:off x="14909800" y="2266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72330</xdr:rowOff>
    </xdr:from>
    <xdr:to>
      <xdr:col>21</xdr:col>
      <xdr:colOff>0</xdr:colOff>
      <xdr:row>21</xdr:row>
      <xdr:rowOff>50256</xdr:rowOff>
    </xdr:to>
    <xdr:cxnSp macro="">
      <xdr:nvCxnSpPr>
        <xdr:cNvPr id="453" name="直線コネクタ 452"/>
        <xdr:cNvCxnSpPr/>
      </xdr:nvCxnSpPr>
      <xdr:spPr>
        <a:xfrm flipV="1">
          <a:off x="13512800" y="3501330"/>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16994</xdr:rowOff>
    </xdr:from>
    <xdr:to>
      <xdr:col>21</xdr:col>
      <xdr:colOff>50800</xdr:colOff>
      <xdr:row>15</xdr:row>
      <xdr:rowOff>118594</xdr:rowOff>
    </xdr:to>
    <xdr:sp macro="" textlink="">
      <xdr:nvSpPr>
        <xdr:cNvPr id="454" name="フローチャート : 判断 453"/>
        <xdr:cNvSpPr/>
      </xdr:nvSpPr>
      <xdr:spPr>
        <a:xfrm>
          <a:off x="14351000" y="25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128771</xdr:rowOff>
    </xdr:from>
    <xdr:ext cx="762000" cy="259045"/>
    <xdr:sp macro="" textlink="">
      <xdr:nvSpPr>
        <xdr:cNvPr id="455" name="テキスト ボックス 454"/>
        <xdr:cNvSpPr txBox="1"/>
      </xdr:nvSpPr>
      <xdr:spPr>
        <a:xfrm>
          <a:off x="14020800" y="235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134197</xdr:rowOff>
    </xdr:from>
    <xdr:to>
      <xdr:col>19</xdr:col>
      <xdr:colOff>533400</xdr:colOff>
      <xdr:row>16</xdr:row>
      <xdr:rowOff>64347</xdr:rowOff>
    </xdr:to>
    <xdr:sp macro="" textlink="">
      <xdr:nvSpPr>
        <xdr:cNvPr id="456" name="フローチャート : 判断 455"/>
        <xdr:cNvSpPr/>
      </xdr:nvSpPr>
      <xdr:spPr>
        <a:xfrm>
          <a:off x="13462000" y="270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74524</xdr:rowOff>
    </xdr:from>
    <xdr:ext cx="762000" cy="259045"/>
    <xdr:sp macro="" textlink="">
      <xdr:nvSpPr>
        <xdr:cNvPr id="457" name="テキスト ボックス 456"/>
        <xdr:cNvSpPr txBox="1"/>
      </xdr:nvSpPr>
      <xdr:spPr>
        <a:xfrm>
          <a:off x="13131800" y="247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79466</xdr:rowOff>
    </xdr:from>
    <xdr:to>
      <xdr:col>24</xdr:col>
      <xdr:colOff>609600</xdr:colOff>
      <xdr:row>19</xdr:row>
      <xdr:rowOff>9616</xdr:rowOff>
    </xdr:to>
    <xdr:sp macro="" textlink="">
      <xdr:nvSpPr>
        <xdr:cNvPr id="463" name="円/楕円 462"/>
        <xdr:cNvSpPr/>
      </xdr:nvSpPr>
      <xdr:spPr>
        <a:xfrm>
          <a:off x="16967200" y="316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51543</xdr:rowOff>
    </xdr:from>
    <xdr:ext cx="762000" cy="259045"/>
    <xdr:sp macro="" textlink="">
      <xdr:nvSpPr>
        <xdr:cNvPr id="464" name="将来負担の状況該当値テキスト"/>
        <xdr:cNvSpPr txBox="1"/>
      </xdr:nvSpPr>
      <xdr:spPr>
        <a:xfrm>
          <a:off x="17106900" y="313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97608</xdr:rowOff>
    </xdr:from>
    <xdr:to>
      <xdr:col>23</xdr:col>
      <xdr:colOff>457200</xdr:colOff>
      <xdr:row>20</xdr:row>
      <xdr:rowOff>27758</xdr:rowOff>
    </xdr:to>
    <xdr:sp macro="" textlink="">
      <xdr:nvSpPr>
        <xdr:cNvPr id="465" name="円/楕円 464"/>
        <xdr:cNvSpPr/>
      </xdr:nvSpPr>
      <xdr:spPr>
        <a:xfrm>
          <a:off x="16129000" y="335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12535</xdr:rowOff>
    </xdr:from>
    <xdr:ext cx="736600" cy="259045"/>
    <xdr:sp macro="" textlink="">
      <xdr:nvSpPr>
        <xdr:cNvPr id="466" name="テキスト ボックス 465"/>
        <xdr:cNvSpPr txBox="1"/>
      </xdr:nvSpPr>
      <xdr:spPr>
        <a:xfrm>
          <a:off x="15798800" y="3441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28666</xdr:rowOff>
    </xdr:from>
    <xdr:to>
      <xdr:col>22</xdr:col>
      <xdr:colOff>254000</xdr:colOff>
      <xdr:row>19</xdr:row>
      <xdr:rowOff>130266</xdr:rowOff>
    </xdr:to>
    <xdr:sp macro="" textlink="">
      <xdr:nvSpPr>
        <xdr:cNvPr id="467" name="円/楕円 466"/>
        <xdr:cNvSpPr/>
      </xdr:nvSpPr>
      <xdr:spPr>
        <a:xfrm>
          <a:off x="15240000" y="328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115043</xdr:rowOff>
    </xdr:from>
    <xdr:ext cx="762000" cy="259045"/>
    <xdr:sp macro="" textlink="">
      <xdr:nvSpPr>
        <xdr:cNvPr id="468" name="テキスト ボックス 467"/>
        <xdr:cNvSpPr txBox="1"/>
      </xdr:nvSpPr>
      <xdr:spPr>
        <a:xfrm>
          <a:off x="14909800" y="3372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21530</xdr:rowOff>
    </xdr:from>
    <xdr:to>
      <xdr:col>21</xdr:col>
      <xdr:colOff>50800</xdr:colOff>
      <xdr:row>20</xdr:row>
      <xdr:rowOff>123130</xdr:rowOff>
    </xdr:to>
    <xdr:sp macro="" textlink="">
      <xdr:nvSpPr>
        <xdr:cNvPr id="469" name="円/楕円 468"/>
        <xdr:cNvSpPr/>
      </xdr:nvSpPr>
      <xdr:spPr>
        <a:xfrm>
          <a:off x="14351000" y="345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107907</xdr:rowOff>
    </xdr:from>
    <xdr:ext cx="762000" cy="259045"/>
    <xdr:sp macro="" textlink="">
      <xdr:nvSpPr>
        <xdr:cNvPr id="470" name="テキスト ボックス 469"/>
        <xdr:cNvSpPr txBox="1"/>
      </xdr:nvSpPr>
      <xdr:spPr>
        <a:xfrm>
          <a:off x="14020800" y="353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103.4</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170906</xdr:rowOff>
    </xdr:from>
    <xdr:to>
      <xdr:col>19</xdr:col>
      <xdr:colOff>533400</xdr:colOff>
      <xdr:row>21</xdr:row>
      <xdr:rowOff>101056</xdr:rowOff>
    </xdr:to>
    <xdr:sp macro="" textlink="">
      <xdr:nvSpPr>
        <xdr:cNvPr id="471" name="円/楕円 470"/>
        <xdr:cNvSpPr/>
      </xdr:nvSpPr>
      <xdr:spPr>
        <a:xfrm>
          <a:off x="13462000" y="359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85833</xdr:rowOff>
    </xdr:from>
    <xdr:ext cx="762000" cy="259045"/>
    <xdr:sp macro="" textlink="">
      <xdr:nvSpPr>
        <xdr:cNvPr id="472" name="テキスト ボックス 471"/>
        <xdr:cNvSpPr txBox="1"/>
      </xdr:nvSpPr>
      <xdr:spPr>
        <a:xfrm>
          <a:off x="13131800" y="368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１３年度から１７年度までの退職者不補充や新規採用の抑制等により職員数が減少、また、職員給の独自削減（３～５％）、各種手当の凍結や見直しなどを平成１６年度から実施しており、ラスパイレス指数も類似団体平均とほぼ同水準となっている。その結果、人口１人当たりの決算額では人件費は類似団体を下回っている。平成２５年度は退職手当組合への清算負担金納付という特殊要因もあり比率が高くなっているが、平成２６年度</a:t>
          </a:r>
          <a:r>
            <a:rPr lang="ja-JP" altLang="en-US" sz="1100" b="0" i="0" baseline="0">
              <a:solidFill>
                <a:schemeClr val="dk1"/>
              </a:solidFill>
              <a:latin typeface="+mn-lt"/>
              <a:ea typeface="+mn-ea"/>
              <a:cs typeface="+mn-cs"/>
            </a:rPr>
            <a:t>及び平成２７年度は</a:t>
          </a:r>
          <a:r>
            <a:rPr lang="ja-JP" altLang="ja-JP" sz="1100" b="0" i="0" baseline="0">
              <a:solidFill>
                <a:schemeClr val="dk1"/>
              </a:solidFill>
              <a:latin typeface="+mn-lt"/>
              <a:ea typeface="+mn-ea"/>
              <a:cs typeface="+mn-cs"/>
            </a:rPr>
            <a:t>類似団体と比較して大幅に低くなっている。今後も、適切な定員管理に努め、人件費の抑制を図っていく。</a:t>
          </a:r>
          <a:endParaRPr lang="ja-JP" altLang="ja-JP" sz="1100">
            <a:solidFill>
              <a:schemeClr val="dk1"/>
            </a:solidFill>
            <a:latin typeface="+mn-lt"/>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90424</xdr:rowOff>
    </xdr:from>
    <xdr:to>
      <xdr:col>7</xdr:col>
      <xdr:colOff>15875</xdr:colOff>
      <xdr:row>39</xdr:row>
      <xdr:rowOff>152146</xdr:rowOff>
    </xdr:to>
    <xdr:cxnSp macro="">
      <xdr:nvCxnSpPr>
        <xdr:cNvPr id="59" name="直線コネクタ 58"/>
        <xdr:cNvCxnSpPr/>
      </xdr:nvCxnSpPr>
      <xdr:spPr>
        <a:xfrm flipV="1">
          <a:off x="4826000" y="5919724"/>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39</xdr:row>
      <xdr:rowOff>124223</xdr:rowOff>
    </xdr:from>
    <xdr:ext cx="762000" cy="259045"/>
    <xdr:sp macro="" textlink="">
      <xdr:nvSpPr>
        <xdr:cNvPr id="60" name="人件費最小値テキスト"/>
        <xdr:cNvSpPr txBox="1"/>
      </xdr:nvSpPr>
      <xdr:spPr>
        <a:xfrm>
          <a:off x="4914900" y="681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34.3</a:t>
          </a:r>
          <a:endParaRPr kumimoji="1" lang="ja-JP" altLang="en-US" sz="1000" b="1">
            <a:latin typeface="ＭＳ Ｐゴシック"/>
          </a:endParaRPr>
        </a:p>
      </xdr:txBody>
    </xdr:sp>
    <xdr:clientData/>
  </xdr:oneCellAnchor>
  <xdr:twoCellAnchor>
    <xdr:from>
      <xdr:col>6</xdr:col>
      <xdr:colOff>612775</xdr:colOff>
      <xdr:row>39</xdr:row>
      <xdr:rowOff>152146</xdr:rowOff>
    </xdr:from>
    <xdr:to>
      <xdr:col>7</xdr:col>
      <xdr:colOff>104775</xdr:colOff>
      <xdr:row>39</xdr:row>
      <xdr:rowOff>152146</xdr:rowOff>
    </xdr:to>
    <xdr:cxnSp macro="">
      <xdr:nvCxnSpPr>
        <xdr:cNvPr id="61" name="直線コネクタ 60"/>
        <xdr:cNvCxnSpPr/>
      </xdr:nvCxnSpPr>
      <xdr:spPr>
        <a:xfrm>
          <a:off x="4737100" y="683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5351</xdr:rowOff>
    </xdr:from>
    <xdr:ext cx="762000" cy="259045"/>
    <xdr:sp macro="" textlink="">
      <xdr:nvSpPr>
        <xdr:cNvPr id="62" name="人件費最大値テキスト"/>
        <xdr:cNvSpPr txBox="1"/>
      </xdr:nvSpPr>
      <xdr:spPr>
        <a:xfrm>
          <a:off x="4914900" y="5663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a:t>
          </a:r>
          <a:endParaRPr kumimoji="1" lang="ja-JP" altLang="en-US" sz="1000" b="1">
            <a:latin typeface="ＭＳ Ｐゴシック"/>
          </a:endParaRPr>
        </a:p>
      </xdr:txBody>
    </xdr:sp>
    <xdr:clientData/>
  </xdr:oneCellAnchor>
  <xdr:twoCellAnchor>
    <xdr:from>
      <xdr:col>6</xdr:col>
      <xdr:colOff>612775</xdr:colOff>
      <xdr:row>34</xdr:row>
      <xdr:rowOff>90424</xdr:rowOff>
    </xdr:from>
    <xdr:to>
      <xdr:col>7</xdr:col>
      <xdr:colOff>104775</xdr:colOff>
      <xdr:row>34</xdr:row>
      <xdr:rowOff>90424</xdr:rowOff>
    </xdr:to>
    <xdr:cxnSp macro="">
      <xdr:nvCxnSpPr>
        <xdr:cNvPr id="63" name="直線コネクタ 62"/>
        <xdr:cNvCxnSpPr/>
      </xdr:nvCxnSpPr>
      <xdr:spPr>
        <a:xfrm>
          <a:off x="4737100" y="591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40132</xdr:rowOff>
    </xdr:from>
    <xdr:to>
      <xdr:col>7</xdr:col>
      <xdr:colOff>15875</xdr:colOff>
      <xdr:row>36</xdr:row>
      <xdr:rowOff>44704</xdr:rowOff>
    </xdr:to>
    <xdr:cxnSp macro="">
      <xdr:nvCxnSpPr>
        <xdr:cNvPr id="64" name="直線コネクタ 63"/>
        <xdr:cNvCxnSpPr/>
      </xdr:nvCxnSpPr>
      <xdr:spPr>
        <a:xfrm flipV="1">
          <a:off x="3987800" y="6212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271</xdr:rowOff>
    </xdr:from>
    <xdr:ext cx="762000" cy="259045"/>
    <xdr:sp macro="" textlink="">
      <xdr:nvSpPr>
        <xdr:cNvPr id="65" name="人件費平均値テキスト"/>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28194</xdr:rowOff>
    </xdr:from>
    <xdr:to>
      <xdr:col>7</xdr:col>
      <xdr:colOff>66675</xdr:colOff>
      <xdr:row>37</xdr:row>
      <xdr:rowOff>129794</xdr:rowOff>
    </xdr:to>
    <xdr:sp macro="" textlink="">
      <xdr:nvSpPr>
        <xdr:cNvPr id="66" name="フローチャート : 判断 65"/>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44704</xdr:rowOff>
    </xdr:from>
    <xdr:to>
      <xdr:col>5</xdr:col>
      <xdr:colOff>549275</xdr:colOff>
      <xdr:row>36</xdr:row>
      <xdr:rowOff>140716</xdr:rowOff>
    </xdr:to>
    <xdr:cxnSp macro="">
      <xdr:nvCxnSpPr>
        <xdr:cNvPr id="67" name="直線コネクタ 66"/>
        <xdr:cNvCxnSpPr/>
      </xdr:nvCxnSpPr>
      <xdr:spPr>
        <a:xfrm flipV="1">
          <a:off x="3098800" y="62169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19050</xdr:rowOff>
    </xdr:from>
    <xdr:to>
      <xdr:col>5</xdr:col>
      <xdr:colOff>600075</xdr:colOff>
      <xdr:row>37</xdr:row>
      <xdr:rowOff>120650</xdr:rowOff>
    </xdr:to>
    <xdr:sp macro="" textlink="">
      <xdr:nvSpPr>
        <xdr:cNvPr id="68" name="フローチャート : 判断 67"/>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105427</xdr:rowOff>
    </xdr:from>
    <xdr:ext cx="736600" cy="259045"/>
    <xdr:sp macro="" textlink="">
      <xdr:nvSpPr>
        <xdr:cNvPr id="69" name="テキスト ボックス 68"/>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72136</xdr:rowOff>
    </xdr:from>
    <xdr:to>
      <xdr:col>4</xdr:col>
      <xdr:colOff>346075</xdr:colOff>
      <xdr:row>36</xdr:row>
      <xdr:rowOff>140716</xdr:rowOff>
    </xdr:to>
    <xdr:cxnSp macro="">
      <xdr:nvCxnSpPr>
        <xdr:cNvPr id="70" name="直線コネクタ 69"/>
        <xdr:cNvCxnSpPr/>
      </xdr:nvCxnSpPr>
      <xdr:spPr>
        <a:xfrm>
          <a:off x="2209800" y="62443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163068</xdr:rowOff>
    </xdr:from>
    <xdr:to>
      <xdr:col>4</xdr:col>
      <xdr:colOff>396875</xdr:colOff>
      <xdr:row>37</xdr:row>
      <xdr:rowOff>93218</xdr:rowOff>
    </xdr:to>
    <xdr:sp macro="" textlink="">
      <xdr:nvSpPr>
        <xdr:cNvPr id="71" name="フローチャート : 判断 70"/>
        <xdr:cNvSpPr/>
      </xdr:nvSpPr>
      <xdr:spPr>
        <a:xfrm>
          <a:off x="3048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77995</xdr:rowOff>
    </xdr:from>
    <xdr:ext cx="762000" cy="259045"/>
    <xdr:sp macro="" textlink="">
      <xdr:nvSpPr>
        <xdr:cNvPr id="72" name="テキスト ボックス 71"/>
        <xdr:cNvSpPr txBox="1"/>
      </xdr:nvSpPr>
      <xdr:spPr>
        <a:xfrm>
          <a:off x="2717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72136</xdr:rowOff>
    </xdr:from>
    <xdr:to>
      <xdr:col>3</xdr:col>
      <xdr:colOff>142875</xdr:colOff>
      <xdr:row>36</xdr:row>
      <xdr:rowOff>108712</xdr:rowOff>
    </xdr:to>
    <xdr:cxnSp macro="">
      <xdr:nvCxnSpPr>
        <xdr:cNvPr id="73" name="直線コネクタ 72"/>
        <xdr:cNvCxnSpPr/>
      </xdr:nvCxnSpPr>
      <xdr:spPr>
        <a:xfrm flipV="1">
          <a:off x="1320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9906</xdr:rowOff>
    </xdr:from>
    <xdr:to>
      <xdr:col>3</xdr:col>
      <xdr:colOff>193675</xdr:colOff>
      <xdr:row>37</xdr:row>
      <xdr:rowOff>111506</xdr:rowOff>
    </xdr:to>
    <xdr:sp macro="" textlink="">
      <xdr:nvSpPr>
        <xdr:cNvPr id="74" name="フローチャート : 判断 73"/>
        <xdr:cNvSpPr/>
      </xdr:nvSpPr>
      <xdr:spPr>
        <a:xfrm>
          <a:off x="2159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96283</xdr:rowOff>
    </xdr:from>
    <xdr:ext cx="762000" cy="259045"/>
    <xdr:sp macro="" textlink="">
      <xdr:nvSpPr>
        <xdr:cNvPr id="75" name="テキスト ボックス 74"/>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6" name="フローチャート :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105427</xdr:rowOff>
    </xdr:from>
    <xdr:ext cx="762000" cy="259045"/>
    <xdr:sp macro="" textlink="">
      <xdr:nvSpPr>
        <xdr:cNvPr id="77" name="テキスト ボックス 76"/>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160782</xdr:rowOff>
    </xdr:from>
    <xdr:to>
      <xdr:col>7</xdr:col>
      <xdr:colOff>66675</xdr:colOff>
      <xdr:row>36</xdr:row>
      <xdr:rowOff>90932</xdr:rowOff>
    </xdr:to>
    <xdr:sp macro="" textlink="">
      <xdr:nvSpPr>
        <xdr:cNvPr id="83" name="円/楕円 82"/>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5859</xdr:rowOff>
    </xdr:from>
    <xdr:ext cx="762000" cy="259045"/>
    <xdr:sp macro="" textlink="">
      <xdr:nvSpPr>
        <xdr:cNvPr id="84" name="人件費該当値テキスト"/>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165354</xdr:rowOff>
    </xdr:from>
    <xdr:to>
      <xdr:col>5</xdr:col>
      <xdr:colOff>600075</xdr:colOff>
      <xdr:row>36</xdr:row>
      <xdr:rowOff>95504</xdr:rowOff>
    </xdr:to>
    <xdr:sp macro="" textlink="">
      <xdr:nvSpPr>
        <xdr:cNvPr id="85" name="円/楕円 84"/>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105681</xdr:rowOff>
    </xdr:from>
    <xdr:ext cx="736600" cy="259045"/>
    <xdr:sp macro="" textlink="">
      <xdr:nvSpPr>
        <xdr:cNvPr id="86" name="テキスト ボックス 85"/>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89916</xdr:rowOff>
    </xdr:from>
    <xdr:to>
      <xdr:col>4</xdr:col>
      <xdr:colOff>396875</xdr:colOff>
      <xdr:row>37</xdr:row>
      <xdr:rowOff>20066</xdr:rowOff>
    </xdr:to>
    <xdr:sp macro="" textlink="">
      <xdr:nvSpPr>
        <xdr:cNvPr id="87" name="円/楕円 86"/>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30243</xdr:rowOff>
    </xdr:from>
    <xdr:ext cx="762000" cy="259045"/>
    <xdr:sp macro="" textlink="">
      <xdr:nvSpPr>
        <xdr:cNvPr id="88" name="テキスト ボックス 87"/>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21336</xdr:rowOff>
    </xdr:from>
    <xdr:to>
      <xdr:col>3</xdr:col>
      <xdr:colOff>193675</xdr:colOff>
      <xdr:row>36</xdr:row>
      <xdr:rowOff>122936</xdr:rowOff>
    </xdr:to>
    <xdr:sp macro="" textlink="">
      <xdr:nvSpPr>
        <xdr:cNvPr id="89" name="円/楕円 88"/>
        <xdr:cNvSpPr/>
      </xdr:nvSpPr>
      <xdr:spPr>
        <a:xfrm>
          <a:off x="2159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133113</xdr:rowOff>
    </xdr:from>
    <xdr:ext cx="762000" cy="259045"/>
    <xdr:sp macro="" textlink="">
      <xdr:nvSpPr>
        <xdr:cNvPr id="90" name="テキスト ボックス 89"/>
        <xdr:cNvSpPr txBox="1"/>
      </xdr:nvSpPr>
      <xdr:spPr>
        <a:xfrm>
          <a:off x="1828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57912</xdr:rowOff>
    </xdr:from>
    <xdr:to>
      <xdr:col>1</xdr:col>
      <xdr:colOff>676275</xdr:colOff>
      <xdr:row>36</xdr:row>
      <xdr:rowOff>159512</xdr:rowOff>
    </xdr:to>
    <xdr:sp macro="" textlink="">
      <xdr:nvSpPr>
        <xdr:cNvPr id="91" name="円/楕円 90"/>
        <xdr:cNvSpPr/>
      </xdr:nvSpPr>
      <xdr:spPr>
        <a:xfrm>
          <a:off x="1270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169689</xdr:rowOff>
    </xdr:from>
    <xdr:ext cx="762000" cy="259045"/>
    <xdr:sp macro="" textlink="">
      <xdr:nvSpPr>
        <xdr:cNvPr id="92" name="テキスト ボックス 91"/>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賃金や</a:t>
          </a:r>
          <a:r>
            <a:rPr lang="ja-JP" altLang="en-US" sz="1100" b="0" i="0" baseline="0">
              <a:solidFill>
                <a:schemeClr val="dk1"/>
              </a:solidFill>
              <a:latin typeface="+mn-lt"/>
              <a:ea typeface="+mn-ea"/>
              <a:cs typeface="+mn-cs"/>
            </a:rPr>
            <a:t>システム導入・改修や計画策定等に係る</a:t>
          </a:r>
          <a:r>
            <a:rPr lang="ja-JP" altLang="ja-JP" sz="1100" b="0" i="0" baseline="0">
              <a:solidFill>
                <a:schemeClr val="dk1"/>
              </a:solidFill>
              <a:latin typeface="+mn-lt"/>
              <a:ea typeface="+mn-ea"/>
              <a:cs typeface="+mn-cs"/>
            </a:rPr>
            <a:t>委託料等の物件費の増加分はあるものの、経常経費の抑制等の取り組みにより物件費総体としては類似団体を下回っている。今後も、引き続き、事務事業の見直し・効率化を図り、物件費とはじめとする経常経費の抑制に努めていく。</a:t>
          </a:r>
          <a:endParaRPr lang="ja-JP" altLang="ja-JP" sz="1100">
            <a:solidFill>
              <a:schemeClr val="dk1"/>
            </a:solidFill>
            <a:latin typeface="+mn-lt"/>
            <a:ea typeface="+mn-ea"/>
            <a:cs typeface="+mn-cs"/>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146050</xdr:rowOff>
    </xdr:from>
    <xdr:to>
      <xdr:col>24</xdr:col>
      <xdr:colOff>31750</xdr:colOff>
      <xdr:row>22</xdr:row>
      <xdr:rowOff>66040</xdr:rowOff>
    </xdr:to>
    <xdr:cxnSp macro="">
      <xdr:nvCxnSpPr>
        <xdr:cNvPr id="120" name="直線コネクタ 119"/>
        <xdr:cNvCxnSpPr/>
      </xdr:nvCxnSpPr>
      <xdr:spPr>
        <a:xfrm flipV="1">
          <a:off x="16510000" y="23749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38117</xdr:rowOff>
    </xdr:from>
    <xdr:ext cx="762000" cy="259045"/>
    <xdr:sp macro="" textlink="">
      <xdr:nvSpPr>
        <xdr:cNvPr id="121" name="物件費最小値テキスト"/>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2" name="直線コネクタ 121"/>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60977</xdr:rowOff>
    </xdr:from>
    <xdr:ext cx="762000" cy="259045"/>
    <xdr:sp macro="" textlink="">
      <xdr:nvSpPr>
        <xdr:cNvPr id="123" name="物件費最大値テキスト"/>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146050</xdr:rowOff>
    </xdr:from>
    <xdr:to>
      <xdr:col>24</xdr:col>
      <xdr:colOff>120650</xdr:colOff>
      <xdr:row>13</xdr:row>
      <xdr:rowOff>146050</xdr:rowOff>
    </xdr:to>
    <xdr:cxnSp macro="">
      <xdr:nvCxnSpPr>
        <xdr:cNvPr id="124" name="直線コネクタ 123"/>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27940</xdr:rowOff>
    </xdr:from>
    <xdr:to>
      <xdr:col>24</xdr:col>
      <xdr:colOff>31750</xdr:colOff>
      <xdr:row>16</xdr:row>
      <xdr:rowOff>96520</xdr:rowOff>
    </xdr:to>
    <xdr:cxnSp macro="">
      <xdr:nvCxnSpPr>
        <xdr:cNvPr id="125" name="直線コネクタ 124"/>
        <xdr:cNvCxnSpPr/>
      </xdr:nvCxnSpPr>
      <xdr:spPr>
        <a:xfrm>
          <a:off x="15671800" y="27711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48277</xdr:rowOff>
    </xdr:from>
    <xdr:ext cx="762000" cy="259045"/>
    <xdr:sp macro="" textlink="">
      <xdr:nvSpPr>
        <xdr:cNvPr id="126" name="物件費平均値テキスト"/>
        <xdr:cNvSpPr txBox="1"/>
      </xdr:nvSpPr>
      <xdr:spPr>
        <a:xfrm>
          <a:off x="16598900" y="279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76200</xdr:rowOff>
    </xdr:from>
    <xdr:to>
      <xdr:col>24</xdr:col>
      <xdr:colOff>82550</xdr:colOff>
      <xdr:row>17</xdr:row>
      <xdr:rowOff>6350</xdr:rowOff>
    </xdr:to>
    <xdr:sp macro="" textlink="">
      <xdr:nvSpPr>
        <xdr:cNvPr id="127" name="フローチャート : 判断 126"/>
        <xdr:cNvSpPr/>
      </xdr:nvSpPr>
      <xdr:spPr>
        <a:xfrm>
          <a:off x="164592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130810</xdr:rowOff>
    </xdr:from>
    <xdr:to>
      <xdr:col>22</xdr:col>
      <xdr:colOff>565150</xdr:colOff>
      <xdr:row>16</xdr:row>
      <xdr:rowOff>27940</xdr:rowOff>
    </xdr:to>
    <xdr:cxnSp macro="">
      <xdr:nvCxnSpPr>
        <xdr:cNvPr id="128" name="直線コネクタ 127"/>
        <xdr:cNvCxnSpPr/>
      </xdr:nvCxnSpPr>
      <xdr:spPr>
        <a:xfrm>
          <a:off x="14782800" y="2702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68580</xdr:rowOff>
    </xdr:from>
    <xdr:to>
      <xdr:col>22</xdr:col>
      <xdr:colOff>615950</xdr:colOff>
      <xdr:row>16</xdr:row>
      <xdr:rowOff>170180</xdr:rowOff>
    </xdr:to>
    <xdr:sp macro="" textlink="">
      <xdr:nvSpPr>
        <xdr:cNvPr id="129" name="フローチャート : 判断 128"/>
        <xdr:cNvSpPr/>
      </xdr:nvSpPr>
      <xdr:spPr>
        <a:xfrm>
          <a:off x="15621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154957</xdr:rowOff>
    </xdr:from>
    <xdr:ext cx="736600" cy="259045"/>
    <xdr:sp macro="" textlink="">
      <xdr:nvSpPr>
        <xdr:cNvPr id="130" name="テキスト ボックス 129"/>
        <xdr:cNvSpPr txBox="1"/>
      </xdr:nvSpPr>
      <xdr:spPr>
        <a:xfrm>
          <a:off x="15290800" y="289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77470</xdr:rowOff>
    </xdr:from>
    <xdr:to>
      <xdr:col>21</xdr:col>
      <xdr:colOff>361950</xdr:colOff>
      <xdr:row>15</xdr:row>
      <xdr:rowOff>130810</xdr:rowOff>
    </xdr:to>
    <xdr:cxnSp macro="">
      <xdr:nvCxnSpPr>
        <xdr:cNvPr id="131" name="直線コネクタ 130"/>
        <xdr:cNvCxnSpPr/>
      </xdr:nvCxnSpPr>
      <xdr:spPr>
        <a:xfrm>
          <a:off x="13893800" y="2649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2" name="フローチャート : 判断 131"/>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109237</xdr:rowOff>
    </xdr:from>
    <xdr:ext cx="762000" cy="259045"/>
    <xdr:sp macro="" textlink="">
      <xdr:nvSpPr>
        <xdr:cNvPr id="133" name="テキスト ボックス 132"/>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8890</xdr:rowOff>
    </xdr:from>
    <xdr:to>
      <xdr:col>20</xdr:col>
      <xdr:colOff>158750</xdr:colOff>
      <xdr:row>15</xdr:row>
      <xdr:rowOff>77470</xdr:rowOff>
    </xdr:to>
    <xdr:cxnSp macro="">
      <xdr:nvCxnSpPr>
        <xdr:cNvPr id="134" name="直線コネクタ 133"/>
        <xdr:cNvCxnSpPr/>
      </xdr:nvCxnSpPr>
      <xdr:spPr>
        <a:xfrm>
          <a:off x="13004800" y="2580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5" name="フローチャート : 判断 134"/>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6" name="テキスト ボックス 135"/>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7" name="フローチャート : 判断 136"/>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38" name="テキスト ボックス 137"/>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45720</xdr:rowOff>
    </xdr:from>
    <xdr:to>
      <xdr:col>24</xdr:col>
      <xdr:colOff>82550</xdr:colOff>
      <xdr:row>16</xdr:row>
      <xdr:rowOff>147320</xdr:rowOff>
    </xdr:to>
    <xdr:sp macro="" textlink="">
      <xdr:nvSpPr>
        <xdr:cNvPr id="144" name="円/楕円 143"/>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62247</xdr:rowOff>
    </xdr:from>
    <xdr:ext cx="762000" cy="259045"/>
    <xdr:sp macro="" textlink="">
      <xdr:nvSpPr>
        <xdr:cNvPr id="145" name="物件費該当値テキスト"/>
        <xdr:cNvSpPr txBox="1"/>
      </xdr:nvSpPr>
      <xdr:spPr>
        <a:xfrm>
          <a:off x="165989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148590</xdr:rowOff>
    </xdr:from>
    <xdr:to>
      <xdr:col>22</xdr:col>
      <xdr:colOff>615950</xdr:colOff>
      <xdr:row>16</xdr:row>
      <xdr:rowOff>78740</xdr:rowOff>
    </xdr:to>
    <xdr:sp macro="" textlink="">
      <xdr:nvSpPr>
        <xdr:cNvPr id="146" name="円/楕円 145"/>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88917</xdr:rowOff>
    </xdr:from>
    <xdr:ext cx="736600" cy="259045"/>
    <xdr:sp macro="" textlink="">
      <xdr:nvSpPr>
        <xdr:cNvPr id="147" name="テキスト ボックス 146"/>
        <xdr:cNvSpPr txBox="1"/>
      </xdr:nvSpPr>
      <xdr:spPr>
        <a:xfrm>
          <a:off x="15290800" y="248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80010</xdr:rowOff>
    </xdr:from>
    <xdr:to>
      <xdr:col>21</xdr:col>
      <xdr:colOff>412750</xdr:colOff>
      <xdr:row>16</xdr:row>
      <xdr:rowOff>10160</xdr:rowOff>
    </xdr:to>
    <xdr:sp macro="" textlink="">
      <xdr:nvSpPr>
        <xdr:cNvPr id="148" name="円/楕円 147"/>
        <xdr:cNvSpPr/>
      </xdr:nvSpPr>
      <xdr:spPr>
        <a:xfrm>
          <a:off x="14732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20337</xdr:rowOff>
    </xdr:from>
    <xdr:ext cx="762000" cy="259045"/>
    <xdr:sp macro="" textlink="">
      <xdr:nvSpPr>
        <xdr:cNvPr id="149" name="テキスト ボックス 148"/>
        <xdr:cNvSpPr txBox="1"/>
      </xdr:nvSpPr>
      <xdr:spPr>
        <a:xfrm>
          <a:off x="14401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26670</xdr:rowOff>
    </xdr:from>
    <xdr:to>
      <xdr:col>20</xdr:col>
      <xdr:colOff>209550</xdr:colOff>
      <xdr:row>15</xdr:row>
      <xdr:rowOff>128270</xdr:rowOff>
    </xdr:to>
    <xdr:sp macro="" textlink="">
      <xdr:nvSpPr>
        <xdr:cNvPr id="150" name="円/楕円 149"/>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138447</xdr:rowOff>
    </xdr:from>
    <xdr:ext cx="762000" cy="259045"/>
    <xdr:sp macro="" textlink="">
      <xdr:nvSpPr>
        <xdr:cNvPr id="151" name="テキスト ボックス 150"/>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129540</xdr:rowOff>
    </xdr:from>
    <xdr:to>
      <xdr:col>19</xdr:col>
      <xdr:colOff>6350</xdr:colOff>
      <xdr:row>15</xdr:row>
      <xdr:rowOff>59690</xdr:rowOff>
    </xdr:to>
    <xdr:sp macro="" textlink="">
      <xdr:nvSpPr>
        <xdr:cNvPr id="152" name="円/楕円 151"/>
        <xdr:cNvSpPr/>
      </xdr:nvSpPr>
      <xdr:spPr>
        <a:xfrm>
          <a:off x="12954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69867</xdr:rowOff>
    </xdr:from>
    <xdr:ext cx="762000" cy="259045"/>
    <xdr:sp macro="" textlink="">
      <xdr:nvSpPr>
        <xdr:cNvPr id="153" name="テキスト ボックス 152"/>
        <xdr:cNvSpPr txBox="1"/>
      </xdr:nvSpPr>
      <xdr:spPr>
        <a:xfrm>
          <a:off x="12623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人口１人当たりの決算額は、障害者福祉サービスに係る給付の増加などにより、類似団体と比較しても約４３％多くなっているものの、経常一般財源等の額が類似団体よりも大きいため、経常収支比率における扶助費分は類似団体とほぼ同水準となっている。</a:t>
          </a:r>
          <a:endParaRPr lang="ja-JP" altLang="ja-JP" sz="1100">
            <a:solidFill>
              <a:schemeClr val="dk1"/>
            </a:solidFill>
            <a:latin typeface="+mn-lt"/>
            <a:ea typeface="+mn-ea"/>
            <a:cs typeface="+mn-cs"/>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61</xdr:row>
      <xdr:rowOff>88900</xdr:rowOff>
    </xdr:to>
    <xdr:cxnSp macro="">
      <xdr:nvCxnSpPr>
        <xdr:cNvPr id="181" name="直線コネクタ 180"/>
        <xdr:cNvCxnSpPr/>
      </xdr:nvCxnSpPr>
      <xdr:spPr>
        <a:xfrm flipV="1">
          <a:off x="4826000" y="896620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60977</xdr:rowOff>
    </xdr:from>
    <xdr:ext cx="762000" cy="259045"/>
    <xdr:sp macro="" textlink="">
      <xdr:nvSpPr>
        <xdr:cNvPr id="182" name="扶助費最小値テキスト"/>
        <xdr:cNvSpPr txBox="1"/>
      </xdr:nvSpPr>
      <xdr:spPr>
        <a:xfrm>
          <a:off x="4914900" y="1051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6</xdr:col>
      <xdr:colOff>612775</xdr:colOff>
      <xdr:row>61</xdr:row>
      <xdr:rowOff>88900</xdr:rowOff>
    </xdr:from>
    <xdr:to>
      <xdr:col>7</xdr:col>
      <xdr:colOff>104775</xdr:colOff>
      <xdr:row>61</xdr:row>
      <xdr:rowOff>88900</xdr:rowOff>
    </xdr:to>
    <xdr:cxnSp macro="">
      <xdr:nvCxnSpPr>
        <xdr:cNvPr id="183" name="直線コネクタ 182"/>
        <xdr:cNvCxnSpPr/>
      </xdr:nvCxnSpPr>
      <xdr:spPr>
        <a:xfrm>
          <a:off x="4737100" y="10547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4"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5" name="直線コネクタ 184"/>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107950</xdr:rowOff>
    </xdr:from>
    <xdr:to>
      <xdr:col>7</xdr:col>
      <xdr:colOff>15875</xdr:colOff>
      <xdr:row>56</xdr:row>
      <xdr:rowOff>31750</xdr:rowOff>
    </xdr:to>
    <xdr:cxnSp macro="">
      <xdr:nvCxnSpPr>
        <xdr:cNvPr id="186" name="直線コネクタ 185"/>
        <xdr:cNvCxnSpPr/>
      </xdr:nvCxnSpPr>
      <xdr:spPr>
        <a:xfrm>
          <a:off x="3987800" y="9537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111777</xdr:rowOff>
    </xdr:from>
    <xdr:ext cx="762000" cy="259045"/>
    <xdr:sp macro="" textlink="">
      <xdr:nvSpPr>
        <xdr:cNvPr id="187"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95250</xdr:rowOff>
    </xdr:from>
    <xdr:to>
      <xdr:col>7</xdr:col>
      <xdr:colOff>66675</xdr:colOff>
      <xdr:row>56</xdr:row>
      <xdr:rowOff>25400</xdr:rowOff>
    </xdr:to>
    <xdr:sp macro="" textlink="">
      <xdr:nvSpPr>
        <xdr:cNvPr id="188" name="フローチャート : 判断 187"/>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107950</xdr:rowOff>
    </xdr:from>
    <xdr:to>
      <xdr:col>5</xdr:col>
      <xdr:colOff>549275</xdr:colOff>
      <xdr:row>55</xdr:row>
      <xdr:rowOff>146050</xdr:rowOff>
    </xdr:to>
    <xdr:cxnSp macro="">
      <xdr:nvCxnSpPr>
        <xdr:cNvPr id="189" name="直線コネクタ 188"/>
        <xdr:cNvCxnSpPr/>
      </xdr:nvCxnSpPr>
      <xdr:spPr>
        <a:xfrm flipV="1">
          <a:off x="3098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57150</xdr:rowOff>
    </xdr:from>
    <xdr:to>
      <xdr:col>5</xdr:col>
      <xdr:colOff>600075</xdr:colOff>
      <xdr:row>55</xdr:row>
      <xdr:rowOff>158750</xdr:rowOff>
    </xdr:to>
    <xdr:sp macro="" textlink="">
      <xdr:nvSpPr>
        <xdr:cNvPr id="190" name="フローチャート : 判断 189"/>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168927</xdr:rowOff>
    </xdr:from>
    <xdr:ext cx="736600" cy="259045"/>
    <xdr:sp macro="" textlink="">
      <xdr:nvSpPr>
        <xdr:cNvPr id="191" name="テキスト ボックス 190"/>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107950</xdr:rowOff>
    </xdr:from>
    <xdr:to>
      <xdr:col>4</xdr:col>
      <xdr:colOff>346075</xdr:colOff>
      <xdr:row>55</xdr:row>
      <xdr:rowOff>146050</xdr:rowOff>
    </xdr:to>
    <xdr:cxnSp macro="">
      <xdr:nvCxnSpPr>
        <xdr:cNvPr id="192" name="直線コネクタ 191"/>
        <xdr:cNvCxnSpPr/>
      </xdr:nvCxnSpPr>
      <xdr:spPr>
        <a:xfrm>
          <a:off x="2209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0</xdr:rowOff>
    </xdr:from>
    <xdr:to>
      <xdr:col>4</xdr:col>
      <xdr:colOff>396875</xdr:colOff>
      <xdr:row>55</xdr:row>
      <xdr:rowOff>101600</xdr:rowOff>
    </xdr:to>
    <xdr:sp macro="" textlink="">
      <xdr:nvSpPr>
        <xdr:cNvPr id="193" name="フローチャート : 判断 192"/>
        <xdr:cNvSpPr/>
      </xdr:nvSpPr>
      <xdr:spPr>
        <a:xfrm>
          <a:off x="3048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111777</xdr:rowOff>
    </xdr:from>
    <xdr:ext cx="762000" cy="259045"/>
    <xdr:sp macro="" textlink="">
      <xdr:nvSpPr>
        <xdr:cNvPr id="194" name="テキスト ボックス 193"/>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31750</xdr:rowOff>
    </xdr:from>
    <xdr:to>
      <xdr:col>3</xdr:col>
      <xdr:colOff>142875</xdr:colOff>
      <xdr:row>55</xdr:row>
      <xdr:rowOff>107950</xdr:rowOff>
    </xdr:to>
    <xdr:cxnSp macro="">
      <xdr:nvCxnSpPr>
        <xdr:cNvPr id="195" name="直線コネクタ 194"/>
        <xdr:cNvCxnSpPr/>
      </xdr:nvCxnSpPr>
      <xdr:spPr>
        <a:xfrm>
          <a:off x="1320800" y="9461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196" name="フローチャート : 判断 195"/>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111777</xdr:rowOff>
    </xdr:from>
    <xdr:ext cx="762000" cy="259045"/>
    <xdr:sp macro="" textlink="">
      <xdr:nvSpPr>
        <xdr:cNvPr id="197" name="テキスト ボックス 196"/>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114300</xdr:rowOff>
    </xdr:from>
    <xdr:to>
      <xdr:col>1</xdr:col>
      <xdr:colOff>676275</xdr:colOff>
      <xdr:row>55</xdr:row>
      <xdr:rowOff>44450</xdr:rowOff>
    </xdr:to>
    <xdr:sp macro="" textlink="">
      <xdr:nvSpPr>
        <xdr:cNvPr id="198" name="フローチャート : 判断 197"/>
        <xdr:cNvSpPr/>
      </xdr:nvSpPr>
      <xdr:spPr>
        <a:xfrm>
          <a:off x="1270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54627</xdr:rowOff>
    </xdr:from>
    <xdr:ext cx="762000" cy="259045"/>
    <xdr:sp macro="" textlink="">
      <xdr:nvSpPr>
        <xdr:cNvPr id="199" name="テキスト ボックス 198"/>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152400</xdr:rowOff>
    </xdr:from>
    <xdr:to>
      <xdr:col>7</xdr:col>
      <xdr:colOff>66675</xdr:colOff>
      <xdr:row>56</xdr:row>
      <xdr:rowOff>82550</xdr:rowOff>
    </xdr:to>
    <xdr:sp macro="" textlink="">
      <xdr:nvSpPr>
        <xdr:cNvPr id="205" name="円/楕円 204"/>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124477</xdr:rowOff>
    </xdr:from>
    <xdr:ext cx="762000" cy="259045"/>
    <xdr:sp macro="" textlink="">
      <xdr:nvSpPr>
        <xdr:cNvPr id="206" name="扶助費該当値テキスト"/>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57150</xdr:rowOff>
    </xdr:from>
    <xdr:to>
      <xdr:col>5</xdr:col>
      <xdr:colOff>600075</xdr:colOff>
      <xdr:row>55</xdr:row>
      <xdr:rowOff>158750</xdr:rowOff>
    </xdr:to>
    <xdr:sp macro="" textlink="">
      <xdr:nvSpPr>
        <xdr:cNvPr id="207" name="円/楕円 206"/>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143527</xdr:rowOff>
    </xdr:from>
    <xdr:ext cx="736600" cy="259045"/>
    <xdr:sp macro="" textlink="">
      <xdr:nvSpPr>
        <xdr:cNvPr id="208" name="テキスト ボックス 207"/>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95250</xdr:rowOff>
    </xdr:from>
    <xdr:to>
      <xdr:col>4</xdr:col>
      <xdr:colOff>396875</xdr:colOff>
      <xdr:row>56</xdr:row>
      <xdr:rowOff>25400</xdr:rowOff>
    </xdr:to>
    <xdr:sp macro="" textlink="">
      <xdr:nvSpPr>
        <xdr:cNvPr id="209" name="円/楕円 208"/>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10177</xdr:rowOff>
    </xdr:from>
    <xdr:ext cx="762000" cy="259045"/>
    <xdr:sp macro="" textlink="">
      <xdr:nvSpPr>
        <xdr:cNvPr id="210" name="テキスト ボックス 209"/>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57150</xdr:rowOff>
    </xdr:from>
    <xdr:to>
      <xdr:col>3</xdr:col>
      <xdr:colOff>193675</xdr:colOff>
      <xdr:row>55</xdr:row>
      <xdr:rowOff>158750</xdr:rowOff>
    </xdr:to>
    <xdr:sp macro="" textlink="">
      <xdr:nvSpPr>
        <xdr:cNvPr id="211" name="円/楕円 210"/>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143527</xdr:rowOff>
    </xdr:from>
    <xdr:ext cx="762000" cy="259045"/>
    <xdr:sp macro="" textlink="">
      <xdr:nvSpPr>
        <xdr:cNvPr id="212" name="テキスト ボックス 211"/>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152400</xdr:rowOff>
    </xdr:from>
    <xdr:to>
      <xdr:col>1</xdr:col>
      <xdr:colOff>676275</xdr:colOff>
      <xdr:row>55</xdr:row>
      <xdr:rowOff>82550</xdr:rowOff>
    </xdr:to>
    <xdr:sp macro="" textlink="">
      <xdr:nvSpPr>
        <xdr:cNvPr id="213" name="円/楕円 212"/>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67327</xdr:rowOff>
    </xdr:from>
    <xdr:ext cx="762000" cy="259045"/>
    <xdr:sp macro="" textlink="">
      <xdr:nvSpPr>
        <xdr:cNvPr id="214" name="テキスト ボックス 213"/>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latin typeface="+mn-lt"/>
              <a:ea typeface="+mn-ea"/>
              <a:cs typeface="+mn-cs"/>
            </a:rPr>
            <a:t>類似団体と比較して低くなっているのは、繰出金分に係る比率が低くなっているためであるが、これは公共下水道事業会計における事業の休止等により繰出額の抑制を図っていることが大きな要因と考えられる。ただし、医療・介護に係る給付費の増加に伴いこれらの特別会計への繰出も増加傾向にあり、その差は縮まっている。今後も、各特別会計における自主財源の確保に努め、普通会計からの繰出しの抑制に努めていく。</a:t>
          </a:r>
          <a:endParaRPr lang="ja-JP" altLang="ja-JP" sz="1100">
            <a:solidFill>
              <a:schemeClr val="dk1"/>
            </a:solidFill>
            <a:latin typeface="+mn-lt"/>
            <a:ea typeface="+mn-ea"/>
            <a:cs typeface="+mn-cs"/>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60</xdr:row>
      <xdr:rowOff>88900</xdr:rowOff>
    </xdr:to>
    <xdr:cxnSp macro="">
      <xdr:nvCxnSpPr>
        <xdr:cNvPr id="242" name="直線コネクタ 241"/>
        <xdr:cNvCxnSpPr/>
      </xdr:nvCxnSpPr>
      <xdr:spPr>
        <a:xfrm flipV="1">
          <a:off x="16510000" y="90347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60977</xdr:rowOff>
    </xdr:from>
    <xdr:ext cx="762000" cy="259045"/>
    <xdr:sp macro="" textlink="">
      <xdr:nvSpPr>
        <xdr:cNvPr id="243"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60</xdr:row>
      <xdr:rowOff>88900</xdr:rowOff>
    </xdr:from>
    <xdr:to>
      <xdr:col>24</xdr:col>
      <xdr:colOff>120650</xdr:colOff>
      <xdr:row>60</xdr:row>
      <xdr:rowOff>88900</xdr:rowOff>
    </xdr:to>
    <xdr:cxnSp macro="">
      <xdr:nvCxnSpPr>
        <xdr:cNvPr id="244" name="直線コネクタ 243"/>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5"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46" name="直線コネクタ 245"/>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5080</xdr:rowOff>
    </xdr:from>
    <xdr:to>
      <xdr:col>24</xdr:col>
      <xdr:colOff>31750</xdr:colOff>
      <xdr:row>56</xdr:row>
      <xdr:rowOff>81280</xdr:rowOff>
    </xdr:to>
    <xdr:cxnSp macro="">
      <xdr:nvCxnSpPr>
        <xdr:cNvPr id="247" name="直線コネクタ 246"/>
        <xdr:cNvCxnSpPr/>
      </xdr:nvCxnSpPr>
      <xdr:spPr>
        <a:xfrm>
          <a:off x="15671800" y="96062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40657</xdr:rowOff>
    </xdr:from>
    <xdr:ext cx="762000" cy="259045"/>
    <xdr:sp macro="" textlink="">
      <xdr:nvSpPr>
        <xdr:cNvPr id="248" name="その他平均値テキスト"/>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68580</xdr:rowOff>
    </xdr:from>
    <xdr:to>
      <xdr:col>24</xdr:col>
      <xdr:colOff>82550</xdr:colOff>
      <xdr:row>56</xdr:row>
      <xdr:rowOff>170180</xdr:rowOff>
    </xdr:to>
    <xdr:sp macro="" textlink="">
      <xdr:nvSpPr>
        <xdr:cNvPr id="249" name="フローチャート : 判断 248"/>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123190</xdr:rowOff>
    </xdr:from>
    <xdr:to>
      <xdr:col>22</xdr:col>
      <xdr:colOff>565150</xdr:colOff>
      <xdr:row>56</xdr:row>
      <xdr:rowOff>5080</xdr:rowOff>
    </xdr:to>
    <xdr:cxnSp macro="">
      <xdr:nvCxnSpPr>
        <xdr:cNvPr id="250" name="直線コネクタ 249"/>
        <xdr:cNvCxnSpPr/>
      </xdr:nvCxnSpPr>
      <xdr:spPr>
        <a:xfrm>
          <a:off x="14782800" y="9552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1" name="フローチャート : 判断 250"/>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162577</xdr:rowOff>
    </xdr:from>
    <xdr:ext cx="736600" cy="259045"/>
    <xdr:sp macro="" textlink="">
      <xdr:nvSpPr>
        <xdr:cNvPr id="252" name="テキスト ボックス 251"/>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165100</xdr:rowOff>
    </xdr:from>
    <xdr:to>
      <xdr:col>21</xdr:col>
      <xdr:colOff>361950</xdr:colOff>
      <xdr:row>55</xdr:row>
      <xdr:rowOff>123190</xdr:rowOff>
    </xdr:to>
    <xdr:cxnSp macro="">
      <xdr:nvCxnSpPr>
        <xdr:cNvPr id="253" name="直線コネクタ 252"/>
        <xdr:cNvCxnSpPr/>
      </xdr:nvCxnSpPr>
      <xdr:spPr>
        <a:xfrm>
          <a:off x="13893800" y="94234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22860</xdr:rowOff>
    </xdr:from>
    <xdr:to>
      <xdr:col>21</xdr:col>
      <xdr:colOff>412750</xdr:colOff>
      <xdr:row>56</xdr:row>
      <xdr:rowOff>124460</xdr:rowOff>
    </xdr:to>
    <xdr:sp macro="" textlink="">
      <xdr:nvSpPr>
        <xdr:cNvPr id="254" name="フローチャート : 判断 253"/>
        <xdr:cNvSpPr/>
      </xdr:nvSpPr>
      <xdr:spPr>
        <a:xfrm>
          <a:off x="14732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109237</xdr:rowOff>
    </xdr:from>
    <xdr:ext cx="762000" cy="259045"/>
    <xdr:sp macro="" textlink="">
      <xdr:nvSpPr>
        <xdr:cNvPr id="255" name="テキスト ボックス 254"/>
        <xdr:cNvSpPr txBox="1"/>
      </xdr:nvSpPr>
      <xdr:spPr>
        <a:xfrm>
          <a:off x="14401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165100</xdr:rowOff>
    </xdr:from>
    <xdr:to>
      <xdr:col>20</xdr:col>
      <xdr:colOff>158750</xdr:colOff>
      <xdr:row>55</xdr:row>
      <xdr:rowOff>24130</xdr:rowOff>
    </xdr:to>
    <xdr:cxnSp macro="">
      <xdr:nvCxnSpPr>
        <xdr:cNvPr id="256" name="直線コネクタ 255"/>
        <xdr:cNvCxnSpPr/>
      </xdr:nvCxnSpPr>
      <xdr:spPr>
        <a:xfrm flipV="1">
          <a:off x="13004800" y="9423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22860</xdr:rowOff>
    </xdr:from>
    <xdr:to>
      <xdr:col>20</xdr:col>
      <xdr:colOff>209550</xdr:colOff>
      <xdr:row>56</xdr:row>
      <xdr:rowOff>124460</xdr:rowOff>
    </xdr:to>
    <xdr:sp macro="" textlink="">
      <xdr:nvSpPr>
        <xdr:cNvPr id="257" name="フローチャート : 判断 256"/>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109237</xdr:rowOff>
    </xdr:from>
    <xdr:ext cx="762000" cy="259045"/>
    <xdr:sp macro="" textlink="">
      <xdr:nvSpPr>
        <xdr:cNvPr id="258" name="テキスト ボックス 257"/>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15240</xdr:rowOff>
    </xdr:from>
    <xdr:to>
      <xdr:col>19</xdr:col>
      <xdr:colOff>6350</xdr:colOff>
      <xdr:row>56</xdr:row>
      <xdr:rowOff>116840</xdr:rowOff>
    </xdr:to>
    <xdr:sp macro="" textlink="">
      <xdr:nvSpPr>
        <xdr:cNvPr id="259" name="フローチャート : 判断 258"/>
        <xdr:cNvSpPr/>
      </xdr:nvSpPr>
      <xdr:spPr>
        <a:xfrm>
          <a:off x="12954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101617</xdr:rowOff>
    </xdr:from>
    <xdr:ext cx="762000" cy="259045"/>
    <xdr:sp macro="" textlink="">
      <xdr:nvSpPr>
        <xdr:cNvPr id="260" name="テキスト ボックス 259"/>
        <xdr:cNvSpPr txBox="1"/>
      </xdr:nvSpPr>
      <xdr:spPr>
        <a:xfrm>
          <a:off x="12623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30480</xdr:rowOff>
    </xdr:from>
    <xdr:to>
      <xdr:col>24</xdr:col>
      <xdr:colOff>82550</xdr:colOff>
      <xdr:row>56</xdr:row>
      <xdr:rowOff>132080</xdr:rowOff>
    </xdr:to>
    <xdr:sp macro="" textlink="">
      <xdr:nvSpPr>
        <xdr:cNvPr id="266" name="円/楕円 265"/>
        <xdr:cNvSpPr/>
      </xdr:nvSpPr>
      <xdr:spPr>
        <a:xfrm>
          <a:off x="16459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47007</xdr:rowOff>
    </xdr:from>
    <xdr:ext cx="762000" cy="259045"/>
    <xdr:sp macro="" textlink="">
      <xdr:nvSpPr>
        <xdr:cNvPr id="267" name="その他該当値テキスト"/>
        <xdr:cNvSpPr txBox="1"/>
      </xdr:nvSpPr>
      <xdr:spPr>
        <a:xfrm>
          <a:off x="16598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125730</xdr:rowOff>
    </xdr:from>
    <xdr:to>
      <xdr:col>22</xdr:col>
      <xdr:colOff>615950</xdr:colOff>
      <xdr:row>56</xdr:row>
      <xdr:rowOff>55880</xdr:rowOff>
    </xdr:to>
    <xdr:sp macro="" textlink="">
      <xdr:nvSpPr>
        <xdr:cNvPr id="268" name="円/楕円 267"/>
        <xdr:cNvSpPr/>
      </xdr:nvSpPr>
      <xdr:spPr>
        <a:xfrm>
          <a:off x="15621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66057</xdr:rowOff>
    </xdr:from>
    <xdr:ext cx="736600" cy="259045"/>
    <xdr:sp macro="" textlink="">
      <xdr:nvSpPr>
        <xdr:cNvPr id="269" name="テキスト ボックス 268"/>
        <xdr:cNvSpPr txBox="1"/>
      </xdr:nvSpPr>
      <xdr:spPr>
        <a:xfrm>
          <a:off x="15290800" y="932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72390</xdr:rowOff>
    </xdr:from>
    <xdr:to>
      <xdr:col>21</xdr:col>
      <xdr:colOff>412750</xdr:colOff>
      <xdr:row>56</xdr:row>
      <xdr:rowOff>2540</xdr:rowOff>
    </xdr:to>
    <xdr:sp macro="" textlink="">
      <xdr:nvSpPr>
        <xdr:cNvPr id="270" name="円/楕円 269"/>
        <xdr:cNvSpPr/>
      </xdr:nvSpPr>
      <xdr:spPr>
        <a:xfrm>
          <a:off x="14732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12717</xdr:rowOff>
    </xdr:from>
    <xdr:ext cx="762000" cy="259045"/>
    <xdr:sp macro="" textlink="">
      <xdr:nvSpPr>
        <xdr:cNvPr id="271" name="テキスト ボックス 270"/>
        <xdr:cNvSpPr txBox="1"/>
      </xdr:nvSpPr>
      <xdr:spPr>
        <a:xfrm>
          <a:off x="14401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114300</xdr:rowOff>
    </xdr:from>
    <xdr:to>
      <xdr:col>20</xdr:col>
      <xdr:colOff>209550</xdr:colOff>
      <xdr:row>55</xdr:row>
      <xdr:rowOff>44450</xdr:rowOff>
    </xdr:to>
    <xdr:sp macro="" textlink="">
      <xdr:nvSpPr>
        <xdr:cNvPr id="272" name="円/楕円 271"/>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54627</xdr:rowOff>
    </xdr:from>
    <xdr:ext cx="762000" cy="259045"/>
    <xdr:sp macro="" textlink="">
      <xdr:nvSpPr>
        <xdr:cNvPr id="273" name="テキスト ボックス 272"/>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144780</xdr:rowOff>
    </xdr:from>
    <xdr:to>
      <xdr:col>19</xdr:col>
      <xdr:colOff>6350</xdr:colOff>
      <xdr:row>55</xdr:row>
      <xdr:rowOff>74930</xdr:rowOff>
    </xdr:to>
    <xdr:sp macro="" textlink="">
      <xdr:nvSpPr>
        <xdr:cNvPr id="274" name="円/楕円 273"/>
        <xdr:cNvSpPr/>
      </xdr:nvSpPr>
      <xdr:spPr>
        <a:xfrm>
          <a:off x="12954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85107</xdr:rowOff>
    </xdr:from>
    <xdr:ext cx="762000" cy="259045"/>
    <xdr:sp macro="" textlink="">
      <xdr:nvSpPr>
        <xdr:cNvPr id="275" name="テキスト ボックス 274"/>
        <xdr:cNvSpPr txBox="1"/>
      </xdr:nvSpPr>
      <xdr:spPr>
        <a:xfrm>
          <a:off x="12623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消防業務やごみ処理・し尿処理・火葬場の運営、給食センター運営等の業務を一部事務組合において行っていることから、一部事務組合への負担金が類似団体と比較して大きくなっている。また、平成２５年度から上水道事業への高料金対策の繰出を増額したことにより、さらに比率が大きくなっている。</a:t>
          </a:r>
          <a:endParaRPr lang="ja-JP" altLang="ja-JP" sz="1100">
            <a:solidFill>
              <a:schemeClr val="dk1"/>
            </a:solidFill>
            <a:latin typeface="+mn-lt"/>
            <a:ea typeface="+mn-ea"/>
            <a:cs typeface="+mn-cs"/>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145288</xdr:rowOff>
    </xdr:from>
    <xdr:to>
      <xdr:col>24</xdr:col>
      <xdr:colOff>31750</xdr:colOff>
      <xdr:row>40</xdr:row>
      <xdr:rowOff>108712</xdr:rowOff>
    </xdr:to>
    <xdr:cxnSp macro="">
      <xdr:nvCxnSpPr>
        <xdr:cNvPr id="300" name="直線コネクタ 299"/>
        <xdr:cNvCxnSpPr/>
      </xdr:nvCxnSpPr>
      <xdr:spPr>
        <a:xfrm flipV="1">
          <a:off x="16510000" y="5974588"/>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80789</xdr:rowOff>
    </xdr:from>
    <xdr:ext cx="762000" cy="259045"/>
    <xdr:sp macro="" textlink="">
      <xdr:nvSpPr>
        <xdr:cNvPr id="301" name="補助費等最小値テキスト"/>
        <xdr:cNvSpPr txBox="1"/>
      </xdr:nvSpPr>
      <xdr:spPr>
        <a:xfrm>
          <a:off x="16598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23</xdr:col>
      <xdr:colOff>628650</xdr:colOff>
      <xdr:row>40</xdr:row>
      <xdr:rowOff>108712</xdr:rowOff>
    </xdr:from>
    <xdr:to>
      <xdr:col>24</xdr:col>
      <xdr:colOff>120650</xdr:colOff>
      <xdr:row>40</xdr:row>
      <xdr:rowOff>108712</xdr:rowOff>
    </xdr:to>
    <xdr:cxnSp macro="">
      <xdr:nvCxnSpPr>
        <xdr:cNvPr id="302" name="直線コネクタ 301"/>
        <xdr:cNvCxnSpPr/>
      </xdr:nvCxnSpPr>
      <xdr:spPr>
        <a:xfrm>
          <a:off x="16421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60215</xdr:rowOff>
    </xdr:from>
    <xdr:ext cx="762000" cy="259045"/>
    <xdr:sp macro="" textlink="">
      <xdr:nvSpPr>
        <xdr:cNvPr id="303" name="補助費等最大値テキスト"/>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34</xdr:row>
      <xdr:rowOff>145288</xdr:rowOff>
    </xdr:from>
    <xdr:to>
      <xdr:col>24</xdr:col>
      <xdr:colOff>120650</xdr:colOff>
      <xdr:row>34</xdr:row>
      <xdr:rowOff>145288</xdr:rowOff>
    </xdr:to>
    <xdr:cxnSp macro="">
      <xdr:nvCxnSpPr>
        <xdr:cNvPr id="304" name="直線コネクタ 303"/>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30988</xdr:rowOff>
    </xdr:from>
    <xdr:to>
      <xdr:col>24</xdr:col>
      <xdr:colOff>31750</xdr:colOff>
      <xdr:row>38</xdr:row>
      <xdr:rowOff>62992</xdr:rowOff>
    </xdr:to>
    <xdr:cxnSp macro="">
      <xdr:nvCxnSpPr>
        <xdr:cNvPr id="305" name="直線コネクタ 304"/>
        <xdr:cNvCxnSpPr/>
      </xdr:nvCxnSpPr>
      <xdr:spPr>
        <a:xfrm flipV="1">
          <a:off x="15671800" y="65460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17289</xdr:rowOff>
    </xdr:from>
    <xdr:ext cx="762000" cy="259045"/>
    <xdr:sp macro="" textlink="">
      <xdr:nvSpPr>
        <xdr:cNvPr id="306"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762</xdr:rowOff>
    </xdr:from>
    <xdr:to>
      <xdr:col>24</xdr:col>
      <xdr:colOff>82550</xdr:colOff>
      <xdr:row>37</xdr:row>
      <xdr:rowOff>102362</xdr:rowOff>
    </xdr:to>
    <xdr:sp macro="" textlink="">
      <xdr:nvSpPr>
        <xdr:cNvPr id="307" name="フローチャート : 判断 306"/>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62992</xdr:rowOff>
    </xdr:from>
    <xdr:to>
      <xdr:col>22</xdr:col>
      <xdr:colOff>565150</xdr:colOff>
      <xdr:row>38</xdr:row>
      <xdr:rowOff>72136</xdr:rowOff>
    </xdr:to>
    <xdr:cxnSp macro="">
      <xdr:nvCxnSpPr>
        <xdr:cNvPr id="308" name="直線コネクタ 307"/>
        <xdr:cNvCxnSpPr/>
      </xdr:nvCxnSpPr>
      <xdr:spPr>
        <a:xfrm flipV="1">
          <a:off x="14782800" y="6578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09" name="フローチャート : 判断 308"/>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103395</xdr:rowOff>
    </xdr:from>
    <xdr:ext cx="736600" cy="259045"/>
    <xdr:sp macro="" textlink="">
      <xdr:nvSpPr>
        <xdr:cNvPr id="310" name="テキスト ボックス 309"/>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161290</xdr:rowOff>
    </xdr:from>
    <xdr:to>
      <xdr:col>21</xdr:col>
      <xdr:colOff>361950</xdr:colOff>
      <xdr:row>38</xdr:row>
      <xdr:rowOff>72136</xdr:rowOff>
    </xdr:to>
    <xdr:cxnSp macro="">
      <xdr:nvCxnSpPr>
        <xdr:cNvPr id="311" name="直線コネクタ 310"/>
        <xdr:cNvCxnSpPr/>
      </xdr:nvCxnSpPr>
      <xdr:spPr>
        <a:xfrm>
          <a:off x="13893800" y="65049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149352</xdr:rowOff>
    </xdr:from>
    <xdr:to>
      <xdr:col>21</xdr:col>
      <xdr:colOff>412750</xdr:colOff>
      <xdr:row>37</xdr:row>
      <xdr:rowOff>79502</xdr:rowOff>
    </xdr:to>
    <xdr:sp macro="" textlink="">
      <xdr:nvSpPr>
        <xdr:cNvPr id="312" name="フローチャート : 判断 311"/>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89679</xdr:rowOff>
    </xdr:from>
    <xdr:ext cx="762000" cy="259045"/>
    <xdr:sp macro="" textlink="">
      <xdr:nvSpPr>
        <xdr:cNvPr id="313" name="テキスト ボックス 312"/>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161290</xdr:rowOff>
    </xdr:from>
    <xdr:to>
      <xdr:col>20</xdr:col>
      <xdr:colOff>158750</xdr:colOff>
      <xdr:row>38</xdr:row>
      <xdr:rowOff>26416</xdr:rowOff>
    </xdr:to>
    <xdr:cxnSp macro="">
      <xdr:nvCxnSpPr>
        <xdr:cNvPr id="314" name="直線コネクタ 313"/>
        <xdr:cNvCxnSpPr/>
      </xdr:nvCxnSpPr>
      <xdr:spPr>
        <a:xfrm flipV="1">
          <a:off x="13004800" y="65049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5" name="フローチャート : 判断 314"/>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16" name="テキスト ボックス 315"/>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131064</xdr:rowOff>
    </xdr:from>
    <xdr:to>
      <xdr:col>19</xdr:col>
      <xdr:colOff>6350</xdr:colOff>
      <xdr:row>37</xdr:row>
      <xdr:rowOff>61214</xdr:rowOff>
    </xdr:to>
    <xdr:sp macro="" textlink="">
      <xdr:nvSpPr>
        <xdr:cNvPr id="317" name="フローチャート : 判断 316"/>
        <xdr:cNvSpPr/>
      </xdr:nvSpPr>
      <xdr:spPr>
        <a:xfrm>
          <a:off x="12954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71391</xdr:rowOff>
    </xdr:from>
    <xdr:ext cx="762000" cy="259045"/>
    <xdr:sp macro="" textlink="">
      <xdr:nvSpPr>
        <xdr:cNvPr id="318" name="テキスト ボックス 317"/>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151638</xdr:rowOff>
    </xdr:from>
    <xdr:to>
      <xdr:col>24</xdr:col>
      <xdr:colOff>82550</xdr:colOff>
      <xdr:row>38</xdr:row>
      <xdr:rowOff>81788</xdr:rowOff>
    </xdr:to>
    <xdr:sp macro="" textlink="">
      <xdr:nvSpPr>
        <xdr:cNvPr id="324" name="円/楕円 323"/>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123715</xdr:rowOff>
    </xdr:from>
    <xdr:ext cx="762000" cy="259045"/>
    <xdr:sp macro="" textlink="">
      <xdr:nvSpPr>
        <xdr:cNvPr id="325" name="補助費等該当値テキスト"/>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22</xdr:col>
      <xdr:colOff>514350</xdr:colOff>
      <xdr:row>38</xdr:row>
      <xdr:rowOff>12192</xdr:rowOff>
    </xdr:from>
    <xdr:to>
      <xdr:col>22</xdr:col>
      <xdr:colOff>615950</xdr:colOff>
      <xdr:row>38</xdr:row>
      <xdr:rowOff>113792</xdr:rowOff>
    </xdr:to>
    <xdr:sp macro="" textlink="">
      <xdr:nvSpPr>
        <xdr:cNvPr id="326" name="円/楕円 325"/>
        <xdr:cNvSpPr/>
      </xdr:nvSpPr>
      <xdr:spPr>
        <a:xfrm>
          <a:off x="15621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98569</xdr:rowOff>
    </xdr:from>
    <xdr:ext cx="736600" cy="259045"/>
    <xdr:sp macro="" textlink="">
      <xdr:nvSpPr>
        <xdr:cNvPr id="327" name="テキスト ボックス 326"/>
        <xdr:cNvSpPr txBox="1"/>
      </xdr:nvSpPr>
      <xdr:spPr>
        <a:xfrm>
          <a:off x="15290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21336</xdr:rowOff>
    </xdr:from>
    <xdr:to>
      <xdr:col>21</xdr:col>
      <xdr:colOff>412750</xdr:colOff>
      <xdr:row>38</xdr:row>
      <xdr:rowOff>122936</xdr:rowOff>
    </xdr:to>
    <xdr:sp macro="" textlink="">
      <xdr:nvSpPr>
        <xdr:cNvPr id="328" name="円/楕円 327"/>
        <xdr:cNvSpPr/>
      </xdr:nvSpPr>
      <xdr:spPr>
        <a:xfrm>
          <a:off x="14732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107713</xdr:rowOff>
    </xdr:from>
    <xdr:ext cx="762000" cy="259045"/>
    <xdr:sp macro="" textlink="">
      <xdr:nvSpPr>
        <xdr:cNvPr id="329" name="テキスト ボックス 328"/>
        <xdr:cNvSpPr txBox="1"/>
      </xdr:nvSpPr>
      <xdr:spPr>
        <a:xfrm>
          <a:off x="14401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110490</xdr:rowOff>
    </xdr:from>
    <xdr:to>
      <xdr:col>20</xdr:col>
      <xdr:colOff>209550</xdr:colOff>
      <xdr:row>38</xdr:row>
      <xdr:rowOff>40640</xdr:rowOff>
    </xdr:to>
    <xdr:sp macro="" textlink="">
      <xdr:nvSpPr>
        <xdr:cNvPr id="330" name="円/楕円 329"/>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38</xdr:row>
      <xdr:rowOff>25417</xdr:rowOff>
    </xdr:from>
    <xdr:ext cx="762000" cy="259045"/>
    <xdr:sp macro="" textlink="">
      <xdr:nvSpPr>
        <xdr:cNvPr id="331" name="テキスト ボックス 330"/>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147066</xdr:rowOff>
    </xdr:from>
    <xdr:to>
      <xdr:col>19</xdr:col>
      <xdr:colOff>6350</xdr:colOff>
      <xdr:row>38</xdr:row>
      <xdr:rowOff>77215</xdr:rowOff>
    </xdr:to>
    <xdr:sp macro="" textlink="">
      <xdr:nvSpPr>
        <xdr:cNvPr id="332" name="円/楕円 331"/>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61993</xdr:rowOff>
    </xdr:from>
    <xdr:ext cx="762000" cy="259045"/>
    <xdr:sp macro="" textlink="">
      <xdr:nvSpPr>
        <xdr:cNvPr id="333" name="テキスト ボックス 332"/>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過去の大型事業に伴う起債により公債費が高く、１９～２０年度でピークを迎えている。この間１６年度に独自に策定した財政再建プログラムと１８年度に策定した公債費負担適正化計画に基づき起債の抑制に努め、さらには、実質公債費比率が２５％を超えたことから、平成２１年度に財政健全化計画を策定し、町債の繰上償還など公債費負担の抑制に向けた取り組みを着実に進めてきたところである。経常収支比率における公債費分は類似団体と比較しても依然として高い水準にあるが、この間の取り組みにより、着実に低減化している。今後も引き続き、起債の抑制に努めるとともに、計画的な町債の繰上償還などを実施し、公債費負担の抑制に努めていく。</a:t>
          </a:r>
          <a:endParaRPr lang="ja-JP" altLang="ja-JP" sz="1100">
            <a:solidFill>
              <a:schemeClr val="dk1"/>
            </a:solidFill>
            <a:latin typeface="+mn-lt"/>
            <a:ea typeface="+mn-ea"/>
            <a:cs typeface="+mn-cs"/>
          </a:endParaRPr>
        </a:p>
      </xdr:txBody>
    </xdr:sp>
    <xdr:clientData/>
  </xdr:twoCellAnchor>
  <xdr:oneCellAnchor>
    <xdr:from>
      <xdr:col>1</xdr:col>
      <xdr:colOff>28575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8" name="直線コネクタ 34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9" name="テキスト ボックス 34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0" name="直線コネクタ 34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1" name="テキスト ボックス 35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4" name="直線コネクタ 35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5" name="テキスト ボックス 35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6" name="直線コネクタ 35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7" name="テキスト ボックス 35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96520</xdr:rowOff>
    </xdr:from>
    <xdr:to>
      <xdr:col>7</xdr:col>
      <xdr:colOff>15875</xdr:colOff>
      <xdr:row>82</xdr:row>
      <xdr:rowOff>5080</xdr:rowOff>
    </xdr:to>
    <xdr:cxnSp macro="">
      <xdr:nvCxnSpPr>
        <xdr:cNvPr id="360" name="直線コネクタ 359"/>
        <xdr:cNvCxnSpPr/>
      </xdr:nvCxnSpPr>
      <xdr:spPr>
        <a:xfrm flipV="1">
          <a:off x="4826000" y="126123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148607</xdr:rowOff>
    </xdr:from>
    <xdr:ext cx="762000" cy="259045"/>
    <xdr:sp macro="" textlink="">
      <xdr:nvSpPr>
        <xdr:cNvPr id="361" name="公債費最小値テキスト"/>
        <xdr:cNvSpPr txBox="1"/>
      </xdr:nvSpPr>
      <xdr:spPr>
        <a:xfrm>
          <a:off x="4914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612775</xdr:colOff>
      <xdr:row>82</xdr:row>
      <xdr:rowOff>5080</xdr:rowOff>
    </xdr:from>
    <xdr:to>
      <xdr:col>7</xdr:col>
      <xdr:colOff>104775</xdr:colOff>
      <xdr:row>82</xdr:row>
      <xdr:rowOff>5080</xdr:rowOff>
    </xdr:to>
    <xdr:cxnSp macro="">
      <xdr:nvCxnSpPr>
        <xdr:cNvPr id="362" name="直線コネクタ 361"/>
        <xdr:cNvCxnSpPr/>
      </xdr:nvCxnSpPr>
      <xdr:spPr>
        <a:xfrm>
          <a:off x="4737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11447</xdr:rowOff>
    </xdr:from>
    <xdr:ext cx="762000" cy="259045"/>
    <xdr:sp macro="" textlink="">
      <xdr:nvSpPr>
        <xdr:cNvPr id="363" name="公債費最大値テキスト"/>
        <xdr:cNvSpPr txBox="1"/>
      </xdr:nvSpPr>
      <xdr:spPr>
        <a:xfrm>
          <a:off x="4914900" y="1235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6</xdr:col>
      <xdr:colOff>612775</xdr:colOff>
      <xdr:row>73</xdr:row>
      <xdr:rowOff>96520</xdr:rowOff>
    </xdr:from>
    <xdr:to>
      <xdr:col>7</xdr:col>
      <xdr:colOff>104775</xdr:colOff>
      <xdr:row>73</xdr:row>
      <xdr:rowOff>96520</xdr:rowOff>
    </xdr:to>
    <xdr:cxnSp macro="">
      <xdr:nvCxnSpPr>
        <xdr:cNvPr id="364" name="直線コネクタ 363"/>
        <xdr:cNvCxnSpPr/>
      </xdr:nvCxnSpPr>
      <xdr:spPr>
        <a:xfrm>
          <a:off x="4737100" y="12612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35561</xdr:rowOff>
    </xdr:from>
    <xdr:to>
      <xdr:col>7</xdr:col>
      <xdr:colOff>15875</xdr:colOff>
      <xdr:row>77</xdr:row>
      <xdr:rowOff>88900</xdr:rowOff>
    </xdr:to>
    <xdr:cxnSp macro="">
      <xdr:nvCxnSpPr>
        <xdr:cNvPr id="365" name="直線コネクタ 364"/>
        <xdr:cNvCxnSpPr/>
      </xdr:nvCxnSpPr>
      <xdr:spPr>
        <a:xfrm flipV="1">
          <a:off x="3987800" y="1323721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27957</xdr:rowOff>
    </xdr:from>
    <xdr:ext cx="762000" cy="259045"/>
    <xdr:sp macro="" textlink="">
      <xdr:nvSpPr>
        <xdr:cNvPr id="366" name="公債費平均値テキスト"/>
        <xdr:cNvSpPr txBox="1"/>
      </xdr:nvSpPr>
      <xdr:spPr>
        <a:xfrm>
          <a:off x="4914900" y="12886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11430</xdr:rowOff>
    </xdr:from>
    <xdr:to>
      <xdr:col>7</xdr:col>
      <xdr:colOff>66675</xdr:colOff>
      <xdr:row>76</xdr:row>
      <xdr:rowOff>113030</xdr:rowOff>
    </xdr:to>
    <xdr:sp macro="" textlink="">
      <xdr:nvSpPr>
        <xdr:cNvPr id="367" name="フローチャート : 判断 366"/>
        <xdr:cNvSpPr/>
      </xdr:nvSpPr>
      <xdr:spPr>
        <a:xfrm>
          <a:off x="47752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88900</xdr:rowOff>
    </xdr:from>
    <xdr:to>
      <xdr:col>5</xdr:col>
      <xdr:colOff>549275</xdr:colOff>
      <xdr:row>77</xdr:row>
      <xdr:rowOff>138430</xdr:rowOff>
    </xdr:to>
    <xdr:cxnSp macro="">
      <xdr:nvCxnSpPr>
        <xdr:cNvPr id="368" name="直線コネクタ 367"/>
        <xdr:cNvCxnSpPr/>
      </xdr:nvCxnSpPr>
      <xdr:spPr>
        <a:xfrm flipV="1">
          <a:off x="3098800" y="132905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72389</xdr:rowOff>
    </xdr:from>
    <xdr:to>
      <xdr:col>5</xdr:col>
      <xdr:colOff>600075</xdr:colOff>
      <xdr:row>77</xdr:row>
      <xdr:rowOff>2539</xdr:rowOff>
    </xdr:to>
    <xdr:sp macro="" textlink="">
      <xdr:nvSpPr>
        <xdr:cNvPr id="369" name="フローチャート : 判断 368"/>
        <xdr:cNvSpPr/>
      </xdr:nvSpPr>
      <xdr:spPr>
        <a:xfrm>
          <a:off x="3937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12717</xdr:rowOff>
    </xdr:from>
    <xdr:ext cx="736600" cy="259045"/>
    <xdr:sp macro="" textlink="">
      <xdr:nvSpPr>
        <xdr:cNvPr id="370" name="テキスト ボックス 369"/>
        <xdr:cNvSpPr txBox="1"/>
      </xdr:nvSpPr>
      <xdr:spPr>
        <a:xfrm>
          <a:off x="3606800" y="1287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138430</xdr:rowOff>
    </xdr:from>
    <xdr:to>
      <xdr:col>4</xdr:col>
      <xdr:colOff>346075</xdr:colOff>
      <xdr:row>78</xdr:row>
      <xdr:rowOff>27939</xdr:rowOff>
    </xdr:to>
    <xdr:cxnSp macro="">
      <xdr:nvCxnSpPr>
        <xdr:cNvPr id="371" name="直線コネクタ 370"/>
        <xdr:cNvCxnSpPr/>
      </xdr:nvCxnSpPr>
      <xdr:spPr>
        <a:xfrm flipV="1">
          <a:off x="2209800" y="133400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87630</xdr:rowOff>
    </xdr:from>
    <xdr:to>
      <xdr:col>4</xdr:col>
      <xdr:colOff>396875</xdr:colOff>
      <xdr:row>77</xdr:row>
      <xdr:rowOff>17780</xdr:rowOff>
    </xdr:to>
    <xdr:sp macro="" textlink="">
      <xdr:nvSpPr>
        <xdr:cNvPr id="372" name="フローチャート : 判断 371"/>
        <xdr:cNvSpPr/>
      </xdr:nvSpPr>
      <xdr:spPr>
        <a:xfrm>
          <a:off x="3048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27957</xdr:rowOff>
    </xdr:from>
    <xdr:ext cx="762000" cy="259045"/>
    <xdr:sp macro="" textlink="">
      <xdr:nvSpPr>
        <xdr:cNvPr id="373" name="テキスト ボックス 372"/>
        <xdr:cNvSpPr txBox="1"/>
      </xdr:nvSpPr>
      <xdr:spPr>
        <a:xfrm>
          <a:off x="2717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27939</xdr:rowOff>
    </xdr:from>
    <xdr:to>
      <xdr:col>3</xdr:col>
      <xdr:colOff>142875</xdr:colOff>
      <xdr:row>78</xdr:row>
      <xdr:rowOff>46989</xdr:rowOff>
    </xdr:to>
    <xdr:cxnSp macro="">
      <xdr:nvCxnSpPr>
        <xdr:cNvPr id="374" name="直線コネクタ 373"/>
        <xdr:cNvCxnSpPr/>
      </xdr:nvCxnSpPr>
      <xdr:spPr>
        <a:xfrm flipV="1">
          <a:off x="1320800" y="134010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99061</xdr:rowOff>
    </xdr:from>
    <xdr:to>
      <xdr:col>3</xdr:col>
      <xdr:colOff>193675</xdr:colOff>
      <xdr:row>77</xdr:row>
      <xdr:rowOff>29211</xdr:rowOff>
    </xdr:to>
    <xdr:sp macro="" textlink="">
      <xdr:nvSpPr>
        <xdr:cNvPr id="375" name="フローチャート : 判断 374"/>
        <xdr:cNvSpPr/>
      </xdr:nvSpPr>
      <xdr:spPr>
        <a:xfrm>
          <a:off x="2159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39387</xdr:rowOff>
    </xdr:from>
    <xdr:ext cx="762000" cy="259045"/>
    <xdr:sp macro="" textlink="">
      <xdr:nvSpPr>
        <xdr:cNvPr id="376" name="テキスト ボックス 375"/>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125730</xdr:rowOff>
    </xdr:from>
    <xdr:to>
      <xdr:col>1</xdr:col>
      <xdr:colOff>676275</xdr:colOff>
      <xdr:row>77</xdr:row>
      <xdr:rowOff>55880</xdr:rowOff>
    </xdr:to>
    <xdr:sp macro="" textlink="">
      <xdr:nvSpPr>
        <xdr:cNvPr id="377" name="フローチャート : 判断 376"/>
        <xdr:cNvSpPr/>
      </xdr:nvSpPr>
      <xdr:spPr>
        <a:xfrm>
          <a:off x="1270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66057</xdr:rowOff>
    </xdr:from>
    <xdr:ext cx="762000" cy="259045"/>
    <xdr:sp macro="" textlink="">
      <xdr:nvSpPr>
        <xdr:cNvPr id="378" name="テキスト ボックス 377"/>
        <xdr:cNvSpPr txBox="1"/>
      </xdr:nvSpPr>
      <xdr:spPr>
        <a:xfrm>
          <a:off x="939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156211</xdr:rowOff>
    </xdr:from>
    <xdr:to>
      <xdr:col>7</xdr:col>
      <xdr:colOff>66675</xdr:colOff>
      <xdr:row>77</xdr:row>
      <xdr:rowOff>86361</xdr:rowOff>
    </xdr:to>
    <xdr:sp macro="" textlink="">
      <xdr:nvSpPr>
        <xdr:cNvPr id="384" name="円/楕円 383"/>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128288</xdr:rowOff>
    </xdr:from>
    <xdr:ext cx="762000" cy="259045"/>
    <xdr:sp macro="" textlink="">
      <xdr:nvSpPr>
        <xdr:cNvPr id="385" name="公債費該当値テキスト"/>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38100</xdr:rowOff>
    </xdr:from>
    <xdr:to>
      <xdr:col>5</xdr:col>
      <xdr:colOff>600075</xdr:colOff>
      <xdr:row>77</xdr:row>
      <xdr:rowOff>139700</xdr:rowOff>
    </xdr:to>
    <xdr:sp macro="" textlink="">
      <xdr:nvSpPr>
        <xdr:cNvPr id="386" name="円/楕円 385"/>
        <xdr:cNvSpPr/>
      </xdr:nvSpPr>
      <xdr:spPr>
        <a:xfrm>
          <a:off x="3937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124477</xdr:rowOff>
    </xdr:from>
    <xdr:ext cx="736600" cy="259045"/>
    <xdr:sp macro="" textlink="">
      <xdr:nvSpPr>
        <xdr:cNvPr id="387" name="テキスト ボックス 386"/>
        <xdr:cNvSpPr txBox="1"/>
      </xdr:nvSpPr>
      <xdr:spPr>
        <a:xfrm>
          <a:off x="3606800" y="1332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87630</xdr:rowOff>
    </xdr:from>
    <xdr:to>
      <xdr:col>4</xdr:col>
      <xdr:colOff>396875</xdr:colOff>
      <xdr:row>78</xdr:row>
      <xdr:rowOff>17780</xdr:rowOff>
    </xdr:to>
    <xdr:sp macro="" textlink="">
      <xdr:nvSpPr>
        <xdr:cNvPr id="388" name="円/楕円 387"/>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2557</xdr:rowOff>
    </xdr:from>
    <xdr:ext cx="762000" cy="259045"/>
    <xdr:sp macro="" textlink="">
      <xdr:nvSpPr>
        <xdr:cNvPr id="389" name="テキスト ボックス 388"/>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148589</xdr:rowOff>
    </xdr:from>
    <xdr:to>
      <xdr:col>3</xdr:col>
      <xdr:colOff>193675</xdr:colOff>
      <xdr:row>78</xdr:row>
      <xdr:rowOff>78739</xdr:rowOff>
    </xdr:to>
    <xdr:sp macro="" textlink="">
      <xdr:nvSpPr>
        <xdr:cNvPr id="390" name="円/楕円 389"/>
        <xdr:cNvSpPr/>
      </xdr:nvSpPr>
      <xdr:spPr>
        <a:xfrm>
          <a:off x="2159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63516</xdr:rowOff>
    </xdr:from>
    <xdr:ext cx="762000" cy="259045"/>
    <xdr:sp macro="" textlink="">
      <xdr:nvSpPr>
        <xdr:cNvPr id="391" name="テキスト ボックス 390"/>
        <xdr:cNvSpPr txBox="1"/>
      </xdr:nvSpPr>
      <xdr:spPr>
        <a:xfrm>
          <a:off x="1828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167639</xdr:rowOff>
    </xdr:from>
    <xdr:to>
      <xdr:col>1</xdr:col>
      <xdr:colOff>676275</xdr:colOff>
      <xdr:row>78</xdr:row>
      <xdr:rowOff>97789</xdr:rowOff>
    </xdr:to>
    <xdr:sp macro="" textlink="">
      <xdr:nvSpPr>
        <xdr:cNvPr id="392" name="円/楕円 391"/>
        <xdr:cNvSpPr/>
      </xdr:nvSpPr>
      <xdr:spPr>
        <a:xfrm>
          <a:off x="12700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82566</xdr:rowOff>
    </xdr:from>
    <xdr:ext cx="762000" cy="259045"/>
    <xdr:sp macro="" textlink="">
      <xdr:nvSpPr>
        <xdr:cNvPr id="393" name="テキスト ボックス 392"/>
        <xdr:cNvSpPr txBox="1"/>
      </xdr:nvSpPr>
      <xdr:spPr>
        <a:xfrm>
          <a:off x="9398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23.9</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平成２５年度は退職手当組合への清算負担金納付に伴い比率が増加したものの、この間、給与の削減による人件費の抑制、行財政改革、事務事業の見直しや効率化による物件費等の経常経費の抑制、団体補助金の削減等を進めてきており、平年ベースでは、比率は類似団体と比較して低い水準となっている。今後、公債費負担の低減化は図られる見通しであるが、それ以外の経費についても、引き続き、この間の取り組みを踏まえた抑制に努めていく。</a:t>
          </a:r>
          <a:endParaRPr lang="ja-JP" altLang="ja-JP" sz="1100">
            <a:solidFill>
              <a:schemeClr val="dk1"/>
            </a:solidFill>
            <a:latin typeface="+mn-lt"/>
            <a:ea typeface="+mn-ea"/>
            <a:cs typeface="+mn-cs"/>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82</xdr:row>
      <xdr:rowOff>29029</xdr:rowOff>
    </xdr:from>
    <xdr:to>
      <xdr:col>24</xdr:col>
      <xdr:colOff>590550</xdr:colOff>
      <xdr:row>82</xdr:row>
      <xdr:rowOff>29029</xdr:rowOff>
    </xdr:to>
    <xdr:cxnSp macro="">
      <xdr:nvCxnSpPr>
        <xdr:cNvPr id="408" name="直線コネクタ 40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58256</xdr:rowOff>
    </xdr:from>
    <xdr:ext cx="508000" cy="259045"/>
    <xdr:sp macro="" textlink="">
      <xdr:nvSpPr>
        <xdr:cNvPr id="409" name="テキスト ボックス 40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45357</xdr:rowOff>
    </xdr:from>
    <xdr:to>
      <xdr:col>24</xdr:col>
      <xdr:colOff>590550</xdr:colOff>
      <xdr:row>80</xdr:row>
      <xdr:rowOff>45357</xdr:rowOff>
    </xdr:to>
    <xdr:cxnSp macro="">
      <xdr:nvCxnSpPr>
        <xdr:cNvPr id="410" name="直線コネクタ 40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74584</xdr:rowOff>
    </xdr:from>
    <xdr:ext cx="508000" cy="259045"/>
    <xdr:sp macro="" textlink="">
      <xdr:nvSpPr>
        <xdr:cNvPr id="411" name="テキスト ボックス 41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61686</xdr:rowOff>
    </xdr:from>
    <xdr:to>
      <xdr:col>24</xdr:col>
      <xdr:colOff>590550</xdr:colOff>
      <xdr:row>78</xdr:row>
      <xdr:rowOff>61686</xdr:rowOff>
    </xdr:to>
    <xdr:cxnSp macro="">
      <xdr:nvCxnSpPr>
        <xdr:cNvPr id="412" name="直線コネクタ 41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90913</xdr:rowOff>
    </xdr:from>
    <xdr:ext cx="508000" cy="259045"/>
    <xdr:sp macro="" textlink="">
      <xdr:nvSpPr>
        <xdr:cNvPr id="413" name="テキスト ボックス 41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78014</xdr:rowOff>
    </xdr:from>
    <xdr:to>
      <xdr:col>24</xdr:col>
      <xdr:colOff>590550</xdr:colOff>
      <xdr:row>76</xdr:row>
      <xdr:rowOff>78014</xdr:rowOff>
    </xdr:to>
    <xdr:cxnSp macro="">
      <xdr:nvCxnSpPr>
        <xdr:cNvPr id="414" name="直線コネクタ 41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107241</xdr:rowOff>
    </xdr:from>
    <xdr:ext cx="508000" cy="259045"/>
    <xdr:sp macro="" textlink="">
      <xdr:nvSpPr>
        <xdr:cNvPr id="415" name="テキスト ボックス 41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74</xdr:row>
      <xdr:rowOff>94343</xdr:rowOff>
    </xdr:from>
    <xdr:to>
      <xdr:col>24</xdr:col>
      <xdr:colOff>590550</xdr:colOff>
      <xdr:row>74</xdr:row>
      <xdr:rowOff>94343</xdr:rowOff>
    </xdr:to>
    <xdr:cxnSp macro="">
      <xdr:nvCxnSpPr>
        <xdr:cNvPr id="416" name="直線コネクタ 41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123570</xdr:rowOff>
    </xdr:from>
    <xdr:ext cx="508000" cy="259045"/>
    <xdr:sp macro="" textlink="">
      <xdr:nvSpPr>
        <xdr:cNvPr id="417" name="テキスト ボックス 41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110672</xdr:rowOff>
    </xdr:from>
    <xdr:to>
      <xdr:col>24</xdr:col>
      <xdr:colOff>590550</xdr:colOff>
      <xdr:row>72</xdr:row>
      <xdr:rowOff>110672</xdr:rowOff>
    </xdr:to>
    <xdr:cxnSp macro="">
      <xdr:nvCxnSpPr>
        <xdr:cNvPr id="418" name="直線コネクタ 41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71</xdr:row>
      <xdr:rowOff>139899</xdr:rowOff>
    </xdr:from>
    <xdr:ext cx="508000" cy="259045"/>
    <xdr:sp macro="" textlink="">
      <xdr:nvSpPr>
        <xdr:cNvPr id="419" name="テキスト ボックス 41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115570</xdr:rowOff>
    </xdr:from>
    <xdr:to>
      <xdr:col>24</xdr:col>
      <xdr:colOff>31750</xdr:colOff>
      <xdr:row>81</xdr:row>
      <xdr:rowOff>17599</xdr:rowOff>
    </xdr:to>
    <xdr:cxnSp macro="">
      <xdr:nvCxnSpPr>
        <xdr:cNvPr id="423" name="直線コネクタ 422"/>
        <xdr:cNvCxnSpPr/>
      </xdr:nvCxnSpPr>
      <xdr:spPr>
        <a:xfrm flipV="1">
          <a:off x="16510000" y="12631420"/>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161126</xdr:rowOff>
    </xdr:from>
    <xdr:ext cx="762000" cy="259045"/>
    <xdr:sp macro="" textlink="">
      <xdr:nvSpPr>
        <xdr:cNvPr id="424" name="公債費以外最小値テキスト"/>
        <xdr:cNvSpPr txBox="1"/>
      </xdr:nvSpPr>
      <xdr:spPr>
        <a:xfrm>
          <a:off x="16598900" y="13877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23</xdr:col>
      <xdr:colOff>628650</xdr:colOff>
      <xdr:row>81</xdr:row>
      <xdr:rowOff>17599</xdr:rowOff>
    </xdr:from>
    <xdr:to>
      <xdr:col>24</xdr:col>
      <xdr:colOff>120650</xdr:colOff>
      <xdr:row>81</xdr:row>
      <xdr:rowOff>17599</xdr:rowOff>
    </xdr:to>
    <xdr:cxnSp macro="">
      <xdr:nvCxnSpPr>
        <xdr:cNvPr id="425" name="直線コネクタ 424"/>
        <xdr:cNvCxnSpPr/>
      </xdr:nvCxnSpPr>
      <xdr:spPr>
        <a:xfrm>
          <a:off x="16421100" y="1390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30497</xdr:rowOff>
    </xdr:from>
    <xdr:ext cx="762000" cy="259045"/>
    <xdr:sp macro="" textlink="">
      <xdr:nvSpPr>
        <xdr:cNvPr id="426" name="公債費以外最大値テキスト"/>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45.4</a:t>
          </a:r>
          <a:endParaRPr kumimoji="1" lang="ja-JP" altLang="en-US" sz="1000" b="1">
            <a:latin typeface="ＭＳ Ｐゴシック"/>
          </a:endParaRPr>
        </a:p>
      </xdr:txBody>
    </xdr:sp>
    <xdr:clientData/>
  </xdr:oneCellAnchor>
  <xdr:twoCellAnchor>
    <xdr:from>
      <xdr:col>23</xdr:col>
      <xdr:colOff>628650</xdr:colOff>
      <xdr:row>73</xdr:row>
      <xdr:rowOff>115570</xdr:rowOff>
    </xdr:from>
    <xdr:to>
      <xdr:col>24</xdr:col>
      <xdr:colOff>120650</xdr:colOff>
      <xdr:row>73</xdr:row>
      <xdr:rowOff>115570</xdr:rowOff>
    </xdr:to>
    <xdr:cxnSp macro="">
      <xdr:nvCxnSpPr>
        <xdr:cNvPr id="427" name="直線コネクタ 426"/>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161289</xdr:rowOff>
    </xdr:from>
    <xdr:to>
      <xdr:col>24</xdr:col>
      <xdr:colOff>31750</xdr:colOff>
      <xdr:row>78</xdr:row>
      <xdr:rowOff>42092</xdr:rowOff>
    </xdr:to>
    <xdr:cxnSp macro="">
      <xdr:nvCxnSpPr>
        <xdr:cNvPr id="428" name="直線コネクタ 427"/>
        <xdr:cNvCxnSpPr/>
      </xdr:nvCxnSpPr>
      <xdr:spPr>
        <a:xfrm>
          <a:off x="15671800" y="13362939"/>
          <a:ext cx="8382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78</xdr:row>
      <xdr:rowOff>25416</xdr:rowOff>
    </xdr:from>
    <xdr:ext cx="762000" cy="259045"/>
    <xdr:sp macro="" textlink="">
      <xdr:nvSpPr>
        <xdr:cNvPr id="429" name="公債費以外平均値テキスト"/>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53339</xdr:rowOff>
    </xdr:from>
    <xdr:to>
      <xdr:col>24</xdr:col>
      <xdr:colOff>82550</xdr:colOff>
      <xdr:row>78</xdr:row>
      <xdr:rowOff>154939</xdr:rowOff>
    </xdr:to>
    <xdr:sp macro="" textlink="">
      <xdr:nvSpPr>
        <xdr:cNvPr id="430" name="フローチャート : 判断 429"/>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161289</xdr:rowOff>
    </xdr:from>
    <xdr:to>
      <xdr:col>22</xdr:col>
      <xdr:colOff>565150</xdr:colOff>
      <xdr:row>78</xdr:row>
      <xdr:rowOff>19231</xdr:rowOff>
    </xdr:to>
    <xdr:cxnSp macro="">
      <xdr:nvCxnSpPr>
        <xdr:cNvPr id="431" name="直線コネクタ 430"/>
        <xdr:cNvCxnSpPr/>
      </xdr:nvCxnSpPr>
      <xdr:spPr>
        <a:xfrm flipV="1">
          <a:off x="14782800" y="133629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33745</xdr:rowOff>
    </xdr:from>
    <xdr:to>
      <xdr:col>22</xdr:col>
      <xdr:colOff>615950</xdr:colOff>
      <xdr:row>78</xdr:row>
      <xdr:rowOff>135345</xdr:rowOff>
    </xdr:to>
    <xdr:sp macro="" textlink="">
      <xdr:nvSpPr>
        <xdr:cNvPr id="432" name="フローチャート : 判断 431"/>
        <xdr:cNvSpPr/>
      </xdr:nvSpPr>
      <xdr:spPr>
        <a:xfrm>
          <a:off x="15621000" y="134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120122</xdr:rowOff>
    </xdr:from>
    <xdr:ext cx="736600" cy="259045"/>
    <xdr:sp macro="" textlink="">
      <xdr:nvSpPr>
        <xdr:cNvPr id="433" name="テキスト ボックス 432"/>
        <xdr:cNvSpPr txBox="1"/>
      </xdr:nvSpPr>
      <xdr:spPr>
        <a:xfrm>
          <a:off x="15290800" y="13493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169455</xdr:rowOff>
    </xdr:from>
    <xdr:to>
      <xdr:col>21</xdr:col>
      <xdr:colOff>361950</xdr:colOff>
      <xdr:row>78</xdr:row>
      <xdr:rowOff>19231</xdr:rowOff>
    </xdr:to>
    <xdr:cxnSp macro="">
      <xdr:nvCxnSpPr>
        <xdr:cNvPr id="434" name="直線コネクタ 433"/>
        <xdr:cNvCxnSpPr/>
      </xdr:nvCxnSpPr>
      <xdr:spPr>
        <a:xfrm>
          <a:off x="13893800" y="13199655"/>
          <a:ext cx="889000" cy="19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123552</xdr:rowOff>
    </xdr:from>
    <xdr:to>
      <xdr:col>21</xdr:col>
      <xdr:colOff>412750</xdr:colOff>
      <xdr:row>78</xdr:row>
      <xdr:rowOff>53702</xdr:rowOff>
    </xdr:to>
    <xdr:sp macro="" textlink="">
      <xdr:nvSpPr>
        <xdr:cNvPr id="435" name="フローチャート : 判断 434"/>
        <xdr:cNvSpPr/>
      </xdr:nvSpPr>
      <xdr:spPr>
        <a:xfrm>
          <a:off x="147320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63879</xdr:rowOff>
    </xdr:from>
    <xdr:ext cx="762000" cy="259045"/>
    <xdr:sp macro="" textlink="">
      <xdr:nvSpPr>
        <xdr:cNvPr id="436" name="テキスト ボックス 435"/>
        <xdr:cNvSpPr txBox="1"/>
      </xdr:nvSpPr>
      <xdr:spPr>
        <a:xfrm>
          <a:off x="14401800" y="130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169455</xdr:rowOff>
    </xdr:from>
    <xdr:to>
      <xdr:col>20</xdr:col>
      <xdr:colOff>158750</xdr:colOff>
      <xdr:row>77</xdr:row>
      <xdr:rowOff>20864</xdr:rowOff>
    </xdr:to>
    <xdr:cxnSp macro="">
      <xdr:nvCxnSpPr>
        <xdr:cNvPr id="437" name="直線コネクタ 436"/>
        <xdr:cNvCxnSpPr/>
      </xdr:nvCxnSpPr>
      <xdr:spPr>
        <a:xfrm flipV="1">
          <a:off x="13004800" y="131996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113756</xdr:rowOff>
    </xdr:from>
    <xdr:to>
      <xdr:col>20</xdr:col>
      <xdr:colOff>209550</xdr:colOff>
      <xdr:row>78</xdr:row>
      <xdr:rowOff>43906</xdr:rowOff>
    </xdr:to>
    <xdr:sp macro="" textlink="">
      <xdr:nvSpPr>
        <xdr:cNvPr id="438" name="フローチャート : 判断 437"/>
        <xdr:cNvSpPr/>
      </xdr:nvSpPr>
      <xdr:spPr>
        <a:xfrm>
          <a:off x="13843000" y="133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28683</xdr:rowOff>
    </xdr:from>
    <xdr:ext cx="762000" cy="259045"/>
    <xdr:sp macro="" textlink="">
      <xdr:nvSpPr>
        <xdr:cNvPr id="439" name="テキスト ボックス 438"/>
        <xdr:cNvSpPr txBox="1"/>
      </xdr:nvSpPr>
      <xdr:spPr>
        <a:xfrm>
          <a:off x="13512800" y="134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74568</xdr:rowOff>
    </xdr:from>
    <xdr:to>
      <xdr:col>19</xdr:col>
      <xdr:colOff>6350</xdr:colOff>
      <xdr:row>78</xdr:row>
      <xdr:rowOff>4718</xdr:rowOff>
    </xdr:to>
    <xdr:sp macro="" textlink="">
      <xdr:nvSpPr>
        <xdr:cNvPr id="440" name="フローチャート : 判断 439"/>
        <xdr:cNvSpPr/>
      </xdr:nvSpPr>
      <xdr:spPr>
        <a:xfrm>
          <a:off x="12954000" y="1327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160945</xdr:rowOff>
    </xdr:from>
    <xdr:ext cx="762000" cy="259045"/>
    <xdr:sp macro="" textlink="">
      <xdr:nvSpPr>
        <xdr:cNvPr id="441" name="テキスト ボックス 440"/>
        <xdr:cNvSpPr txBox="1"/>
      </xdr:nvSpPr>
      <xdr:spPr>
        <a:xfrm>
          <a:off x="12623800" y="13362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162742</xdr:rowOff>
    </xdr:from>
    <xdr:to>
      <xdr:col>24</xdr:col>
      <xdr:colOff>82550</xdr:colOff>
      <xdr:row>78</xdr:row>
      <xdr:rowOff>92892</xdr:rowOff>
    </xdr:to>
    <xdr:sp macro="" textlink="">
      <xdr:nvSpPr>
        <xdr:cNvPr id="447" name="円/楕円 446"/>
        <xdr:cNvSpPr/>
      </xdr:nvSpPr>
      <xdr:spPr>
        <a:xfrm>
          <a:off x="164592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7819</xdr:rowOff>
    </xdr:from>
    <xdr:ext cx="762000" cy="259045"/>
    <xdr:sp macro="" textlink="">
      <xdr:nvSpPr>
        <xdr:cNvPr id="448" name="公債費以外該当値テキスト"/>
        <xdr:cNvSpPr txBox="1"/>
      </xdr:nvSpPr>
      <xdr:spPr>
        <a:xfrm>
          <a:off x="16598900" y="1320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69.4</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110489</xdr:rowOff>
    </xdr:from>
    <xdr:to>
      <xdr:col>22</xdr:col>
      <xdr:colOff>615950</xdr:colOff>
      <xdr:row>78</xdr:row>
      <xdr:rowOff>40639</xdr:rowOff>
    </xdr:to>
    <xdr:sp macro="" textlink="">
      <xdr:nvSpPr>
        <xdr:cNvPr id="449" name="円/楕円 448"/>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50816</xdr:rowOff>
    </xdr:from>
    <xdr:ext cx="736600" cy="259045"/>
    <xdr:sp macro="" textlink="">
      <xdr:nvSpPr>
        <xdr:cNvPr id="450" name="テキスト ボックス 449"/>
        <xdr:cNvSpPr txBox="1"/>
      </xdr:nvSpPr>
      <xdr:spPr>
        <a:xfrm>
          <a:off x="15290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139881</xdr:rowOff>
    </xdr:from>
    <xdr:to>
      <xdr:col>21</xdr:col>
      <xdr:colOff>412750</xdr:colOff>
      <xdr:row>78</xdr:row>
      <xdr:rowOff>70031</xdr:rowOff>
    </xdr:to>
    <xdr:sp macro="" textlink="">
      <xdr:nvSpPr>
        <xdr:cNvPr id="451" name="円/楕円 450"/>
        <xdr:cNvSpPr/>
      </xdr:nvSpPr>
      <xdr:spPr>
        <a:xfrm>
          <a:off x="14732000" y="1334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54808</xdr:rowOff>
    </xdr:from>
    <xdr:ext cx="762000" cy="259045"/>
    <xdr:sp macro="" textlink="">
      <xdr:nvSpPr>
        <xdr:cNvPr id="452" name="テキスト ボックス 451"/>
        <xdr:cNvSpPr txBox="1"/>
      </xdr:nvSpPr>
      <xdr:spPr>
        <a:xfrm>
          <a:off x="14401800" y="1342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118655</xdr:rowOff>
    </xdr:from>
    <xdr:to>
      <xdr:col>20</xdr:col>
      <xdr:colOff>209550</xdr:colOff>
      <xdr:row>77</xdr:row>
      <xdr:rowOff>48805</xdr:rowOff>
    </xdr:to>
    <xdr:sp macro="" textlink="">
      <xdr:nvSpPr>
        <xdr:cNvPr id="453" name="円/楕円 452"/>
        <xdr:cNvSpPr/>
      </xdr:nvSpPr>
      <xdr:spPr>
        <a:xfrm>
          <a:off x="13843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58981</xdr:rowOff>
    </xdr:from>
    <xdr:ext cx="762000" cy="259045"/>
    <xdr:sp macro="" textlink="">
      <xdr:nvSpPr>
        <xdr:cNvPr id="454" name="テキスト ボックス 453"/>
        <xdr:cNvSpPr txBox="1"/>
      </xdr:nvSpPr>
      <xdr:spPr>
        <a:xfrm>
          <a:off x="13512800" y="1291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141514</xdr:rowOff>
    </xdr:from>
    <xdr:to>
      <xdr:col>19</xdr:col>
      <xdr:colOff>6350</xdr:colOff>
      <xdr:row>77</xdr:row>
      <xdr:rowOff>71664</xdr:rowOff>
    </xdr:to>
    <xdr:sp macro="" textlink="">
      <xdr:nvSpPr>
        <xdr:cNvPr id="455" name="円/楕円 454"/>
        <xdr:cNvSpPr/>
      </xdr:nvSpPr>
      <xdr:spPr>
        <a:xfrm>
          <a:off x="12954000" y="1317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81841</xdr:rowOff>
    </xdr:from>
    <xdr:ext cx="762000" cy="259045"/>
    <xdr:sp macro="" textlink="">
      <xdr:nvSpPr>
        <xdr:cNvPr id="456" name="テキスト ボックス 455"/>
        <xdr:cNvSpPr txBox="1"/>
      </xdr:nvSpPr>
      <xdr:spPr>
        <a:xfrm>
          <a:off x="12623800" y="1294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北海道江差町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167195</xdr:rowOff>
    </xdr:from>
    <xdr:to>
      <xdr:col>4</xdr:col>
      <xdr:colOff>1117600</xdr:colOff>
      <xdr:row>19</xdr:row>
      <xdr:rowOff>4173</xdr:rowOff>
    </xdr:to>
    <xdr:cxnSp macro="">
      <xdr:nvCxnSpPr>
        <xdr:cNvPr id="45" name="直線コネクタ 44"/>
        <xdr:cNvCxnSpPr/>
      </xdr:nvCxnSpPr>
      <xdr:spPr bwMode="auto">
        <a:xfrm flipV="1">
          <a:off x="5651500" y="2100770"/>
          <a:ext cx="0" cy="12085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147700</xdr:rowOff>
    </xdr:from>
    <xdr:ext cx="762000" cy="259045"/>
    <xdr:sp macro="" textlink="">
      <xdr:nvSpPr>
        <xdr:cNvPr id="46" name="人口1人当たり決算額の推移最小値テキスト130"/>
        <xdr:cNvSpPr txBox="1"/>
      </xdr:nvSpPr>
      <xdr:spPr>
        <a:xfrm>
          <a:off x="5740400" y="328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82,369</a:t>
          </a:r>
          <a:endParaRPr kumimoji="1" lang="ja-JP" altLang="en-US" sz="1000" b="1">
            <a:latin typeface="ＭＳ Ｐゴシック"/>
          </a:endParaRPr>
        </a:p>
      </xdr:txBody>
    </xdr:sp>
    <xdr:clientData/>
  </xdr:oneCellAnchor>
  <xdr:twoCellAnchor>
    <xdr:from>
      <xdr:col>4</xdr:col>
      <xdr:colOff>1028700</xdr:colOff>
      <xdr:row>19</xdr:row>
      <xdr:rowOff>4173</xdr:rowOff>
    </xdr:from>
    <xdr:to>
      <xdr:col>5</xdr:col>
      <xdr:colOff>73025</xdr:colOff>
      <xdr:row>19</xdr:row>
      <xdr:rowOff>4173</xdr:rowOff>
    </xdr:to>
    <xdr:cxnSp macro="">
      <xdr:nvCxnSpPr>
        <xdr:cNvPr id="47" name="直線コネクタ 46"/>
        <xdr:cNvCxnSpPr/>
      </xdr:nvCxnSpPr>
      <xdr:spPr bwMode="auto">
        <a:xfrm>
          <a:off x="5562600" y="3309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82122</xdr:rowOff>
    </xdr:from>
    <xdr:ext cx="762000" cy="259045"/>
    <xdr:sp macro="" textlink="">
      <xdr:nvSpPr>
        <xdr:cNvPr id="48" name="人口1人当たり決算額の推移最大値テキスト130"/>
        <xdr:cNvSpPr txBox="1"/>
      </xdr:nvSpPr>
      <xdr:spPr>
        <a:xfrm>
          <a:off x="5740400" y="184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240,975</a:t>
          </a:r>
          <a:endParaRPr kumimoji="1" lang="ja-JP" altLang="en-US" sz="1000" b="1">
            <a:latin typeface="ＭＳ Ｐゴシック"/>
          </a:endParaRPr>
        </a:p>
      </xdr:txBody>
    </xdr:sp>
    <xdr:clientData/>
  </xdr:oneCellAnchor>
  <xdr:twoCellAnchor>
    <xdr:from>
      <xdr:col>4</xdr:col>
      <xdr:colOff>1028700</xdr:colOff>
      <xdr:row>11</xdr:row>
      <xdr:rowOff>167195</xdr:rowOff>
    </xdr:from>
    <xdr:to>
      <xdr:col>5</xdr:col>
      <xdr:colOff>73025</xdr:colOff>
      <xdr:row>11</xdr:row>
      <xdr:rowOff>167195</xdr:rowOff>
    </xdr:to>
    <xdr:cxnSp macro="">
      <xdr:nvCxnSpPr>
        <xdr:cNvPr id="49" name="直線コネクタ 48"/>
        <xdr:cNvCxnSpPr/>
      </xdr:nvCxnSpPr>
      <xdr:spPr bwMode="auto">
        <a:xfrm>
          <a:off x="5562600" y="2100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128570</xdr:rowOff>
    </xdr:from>
    <xdr:to>
      <xdr:col>4</xdr:col>
      <xdr:colOff>1117600</xdr:colOff>
      <xdr:row>16</xdr:row>
      <xdr:rowOff>158166</xdr:rowOff>
    </xdr:to>
    <xdr:cxnSp macro="">
      <xdr:nvCxnSpPr>
        <xdr:cNvPr id="50" name="直線コネクタ 49"/>
        <xdr:cNvCxnSpPr/>
      </xdr:nvCxnSpPr>
      <xdr:spPr bwMode="auto">
        <a:xfrm flipV="1">
          <a:off x="5003800" y="2919395"/>
          <a:ext cx="647700" cy="29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48036</xdr:rowOff>
    </xdr:from>
    <xdr:ext cx="762000" cy="259045"/>
    <xdr:sp macro="" textlink="">
      <xdr:nvSpPr>
        <xdr:cNvPr id="51" name="人口1人当たり決算額の推移平均値テキスト130"/>
        <xdr:cNvSpPr txBox="1"/>
      </xdr:nvSpPr>
      <xdr:spPr>
        <a:xfrm>
          <a:off x="5740400" y="2667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139,615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31509</xdr:rowOff>
    </xdr:from>
    <xdr:to>
      <xdr:col>5</xdr:col>
      <xdr:colOff>34925</xdr:colOff>
      <xdr:row>16</xdr:row>
      <xdr:rowOff>133109</xdr:rowOff>
    </xdr:to>
    <xdr:sp macro="" textlink="">
      <xdr:nvSpPr>
        <xdr:cNvPr id="52" name="フローチャート : 判断 51"/>
        <xdr:cNvSpPr/>
      </xdr:nvSpPr>
      <xdr:spPr bwMode="auto">
        <a:xfrm>
          <a:off x="56007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158166</xdr:rowOff>
    </xdr:from>
    <xdr:to>
      <xdr:col>4</xdr:col>
      <xdr:colOff>469900</xdr:colOff>
      <xdr:row>16</xdr:row>
      <xdr:rowOff>168758</xdr:rowOff>
    </xdr:to>
    <xdr:cxnSp macro="">
      <xdr:nvCxnSpPr>
        <xdr:cNvPr id="53" name="直線コネクタ 52"/>
        <xdr:cNvCxnSpPr/>
      </xdr:nvCxnSpPr>
      <xdr:spPr bwMode="auto">
        <a:xfrm flipV="1">
          <a:off x="4305300" y="2948991"/>
          <a:ext cx="698500" cy="1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72946</xdr:rowOff>
    </xdr:from>
    <xdr:to>
      <xdr:col>4</xdr:col>
      <xdr:colOff>520700</xdr:colOff>
      <xdr:row>17</xdr:row>
      <xdr:rowOff>3096</xdr:rowOff>
    </xdr:to>
    <xdr:sp macro="" textlink="">
      <xdr:nvSpPr>
        <xdr:cNvPr id="54" name="フローチャート : 判断 53"/>
        <xdr:cNvSpPr/>
      </xdr:nvSpPr>
      <xdr:spPr bwMode="auto">
        <a:xfrm>
          <a:off x="49530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13273</xdr:rowOff>
    </xdr:from>
    <xdr:ext cx="736600" cy="259045"/>
    <xdr:sp macro="" textlink="">
      <xdr:nvSpPr>
        <xdr:cNvPr id="55" name="テキスト ボックス 54"/>
        <xdr:cNvSpPr txBox="1"/>
      </xdr:nvSpPr>
      <xdr:spPr>
        <a:xfrm>
          <a:off x="4622800" y="2632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166655</xdr:rowOff>
    </xdr:from>
    <xdr:to>
      <xdr:col>3</xdr:col>
      <xdr:colOff>904875</xdr:colOff>
      <xdr:row>16</xdr:row>
      <xdr:rowOff>168758</xdr:rowOff>
    </xdr:to>
    <xdr:cxnSp macro="">
      <xdr:nvCxnSpPr>
        <xdr:cNvPr id="56" name="直線コネクタ 55"/>
        <xdr:cNvCxnSpPr/>
      </xdr:nvCxnSpPr>
      <xdr:spPr bwMode="auto">
        <a:xfrm>
          <a:off x="3606800" y="2957480"/>
          <a:ext cx="698500" cy="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102794</xdr:rowOff>
    </xdr:from>
    <xdr:to>
      <xdr:col>3</xdr:col>
      <xdr:colOff>955675</xdr:colOff>
      <xdr:row>17</xdr:row>
      <xdr:rowOff>32944</xdr:rowOff>
    </xdr:to>
    <xdr:sp macro="" textlink="">
      <xdr:nvSpPr>
        <xdr:cNvPr id="57" name="フローチャート : 判断 56"/>
        <xdr:cNvSpPr/>
      </xdr:nvSpPr>
      <xdr:spPr bwMode="auto">
        <a:xfrm>
          <a:off x="42545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43121</xdr:rowOff>
    </xdr:from>
    <xdr:ext cx="762000" cy="259045"/>
    <xdr:sp macro="" textlink="">
      <xdr:nvSpPr>
        <xdr:cNvPr id="58" name="テキスト ボックス 57"/>
        <xdr:cNvSpPr txBox="1"/>
      </xdr:nvSpPr>
      <xdr:spPr>
        <a:xfrm>
          <a:off x="3924300" y="266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147086</xdr:rowOff>
    </xdr:from>
    <xdr:to>
      <xdr:col>3</xdr:col>
      <xdr:colOff>206375</xdr:colOff>
      <xdr:row>16</xdr:row>
      <xdr:rowOff>166655</xdr:rowOff>
    </xdr:to>
    <xdr:cxnSp macro="">
      <xdr:nvCxnSpPr>
        <xdr:cNvPr id="59" name="直線コネクタ 58"/>
        <xdr:cNvCxnSpPr/>
      </xdr:nvCxnSpPr>
      <xdr:spPr bwMode="auto">
        <a:xfrm>
          <a:off x="2908300" y="2937911"/>
          <a:ext cx="698500" cy="19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98176</xdr:rowOff>
    </xdr:from>
    <xdr:to>
      <xdr:col>3</xdr:col>
      <xdr:colOff>257175</xdr:colOff>
      <xdr:row>17</xdr:row>
      <xdr:rowOff>28326</xdr:rowOff>
    </xdr:to>
    <xdr:sp macro="" textlink="">
      <xdr:nvSpPr>
        <xdr:cNvPr id="60" name="フローチャート : 判断 59"/>
        <xdr:cNvSpPr/>
      </xdr:nvSpPr>
      <xdr:spPr bwMode="auto">
        <a:xfrm>
          <a:off x="3556000" y="288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38503</xdr:rowOff>
    </xdr:from>
    <xdr:ext cx="762000" cy="259045"/>
    <xdr:sp macro="" textlink="">
      <xdr:nvSpPr>
        <xdr:cNvPr id="61" name="テキスト ボックス 60"/>
        <xdr:cNvSpPr txBox="1"/>
      </xdr:nvSpPr>
      <xdr:spPr>
        <a:xfrm>
          <a:off x="3225800" y="265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96378</xdr:rowOff>
    </xdr:from>
    <xdr:to>
      <xdr:col>2</xdr:col>
      <xdr:colOff>692150</xdr:colOff>
      <xdr:row>17</xdr:row>
      <xdr:rowOff>26528</xdr:rowOff>
    </xdr:to>
    <xdr:sp macro="" textlink="">
      <xdr:nvSpPr>
        <xdr:cNvPr id="62" name="フローチャート : 判断 61"/>
        <xdr:cNvSpPr/>
      </xdr:nvSpPr>
      <xdr:spPr bwMode="auto">
        <a:xfrm>
          <a:off x="2857500" y="28872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11305</xdr:rowOff>
    </xdr:from>
    <xdr:ext cx="762000" cy="259045"/>
    <xdr:sp macro="" textlink="">
      <xdr:nvSpPr>
        <xdr:cNvPr id="63" name="テキスト ボックス 62"/>
        <xdr:cNvSpPr txBox="1"/>
      </xdr:nvSpPr>
      <xdr:spPr>
        <a:xfrm>
          <a:off x="2527300" y="297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131,102</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77770</xdr:rowOff>
    </xdr:from>
    <xdr:to>
      <xdr:col>5</xdr:col>
      <xdr:colOff>34925</xdr:colOff>
      <xdr:row>17</xdr:row>
      <xdr:rowOff>7920</xdr:rowOff>
    </xdr:to>
    <xdr:sp macro="" textlink="">
      <xdr:nvSpPr>
        <xdr:cNvPr id="69" name="円/楕円 68"/>
        <xdr:cNvSpPr/>
      </xdr:nvSpPr>
      <xdr:spPr bwMode="auto">
        <a:xfrm>
          <a:off x="5600700" y="2868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49847</xdr:rowOff>
    </xdr:from>
    <xdr:ext cx="762000" cy="259045"/>
    <xdr:sp macro="" textlink="">
      <xdr:nvSpPr>
        <xdr:cNvPr id="70" name="人口1人当たり決算額の推移該当値テキスト130"/>
        <xdr:cNvSpPr txBox="1"/>
      </xdr:nvSpPr>
      <xdr:spPr>
        <a:xfrm>
          <a:off x="5740400" y="2840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133,544</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107366</xdr:rowOff>
    </xdr:from>
    <xdr:to>
      <xdr:col>4</xdr:col>
      <xdr:colOff>520700</xdr:colOff>
      <xdr:row>17</xdr:row>
      <xdr:rowOff>37516</xdr:rowOff>
    </xdr:to>
    <xdr:sp macro="" textlink="">
      <xdr:nvSpPr>
        <xdr:cNvPr id="71" name="円/楕円 70"/>
        <xdr:cNvSpPr/>
      </xdr:nvSpPr>
      <xdr:spPr bwMode="auto">
        <a:xfrm>
          <a:off x="4953000" y="2898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22293</xdr:rowOff>
    </xdr:from>
    <xdr:ext cx="736600" cy="259045"/>
    <xdr:sp macro="" textlink="">
      <xdr:nvSpPr>
        <xdr:cNvPr id="72" name="テキスト ボックス 71"/>
        <xdr:cNvSpPr txBox="1"/>
      </xdr:nvSpPr>
      <xdr:spPr>
        <a:xfrm>
          <a:off x="4622800" y="298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129,660</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117958</xdr:rowOff>
    </xdr:from>
    <xdr:to>
      <xdr:col>3</xdr:col>
      <xdr:colOff>955675</xdr:colOff>
      <xdr:row>17</xdr:row>
      <xdr:rowOff>48108</xdr:rowOff>
    </xdr:to>
    <xdr:sp macro="" textlink="">
      <xdr:nvSpPr>
        <xdr:cNvPr id="73" name="円/楕円 72"/>
        <xdr:cNvSpPr/>
      </xdr:nvSpPr>
      <xdr:spPr bwMode="auto">
        <a:xfrm>
          <a:off x="4254500" y="290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32885</xdr:rowOff>
    </xdr:from>
    <xdr:ext cx="762000" cy="259045"/>
    <xdr:sp macro="" textlink="">
      <xdr:nvSpPr>
        <xdr:cNvPr id="74" name="テキスト ボックス 73"/>
        <xdr:cNvSpPr txBox="1"/>
      </xdr:nvSpPr>
      <xdr:spPr>
        <a:xfrm>
          <a:off x="3924300" y="2995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128,270</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115855</xdr:rowOff>
    </xdr:from>
    <xdr:to>
      <xdr:col>3</xdr:col>
      <xdr:colOff>257175</xdr:colOff>
      <xdr:row>17</xdr:row>
      <xdr:rowOff>46005</xdr:rowOff>
    </xdr:to>
    <xdr:sp macro="" textlink="">
      <xdr:nvSpPr>
        <xdr:cNvPr id="75" name="円/楕円 74"/>
        <xdr:cNvSpPr/>
      </xdr:nvSpPr>
      <xdr:spPr bwMode="auto">
        <a:xfrm>
          <a:off x="3556000" y="2906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30782</xdr:rowOff>
    </xdr:from>
    <xdr:ext cx="762000" cy="259045"/>
    <xdr:sp macro="" textlink="">
      <xdr:nvSpPr>
        <xdr:cNvPr id="76" name="テキスト ボックス 75"/>
        <xdr:cNvSpPr txBox="1"/>
      </xdr:nvSpPr>
      <xdr:spPr>
        <a:xfrm>
          <a:off x="3225800" y="299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128,546</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96286</xdr:rowOff>
    </xdr:from>
    <xdr:to>
      <xdr:col>2</xdr:col>
      <xdr:colOff>692150</xdr:colOff>
      <xdr:row>17</xdr:row>
      <xdr:rowOff>26436</xdr:rowOff>
    </xdr:to>
    <xdr:sp macro="" textlink="">
      <xdr:nvSpPr>
        <xdr:cNvPr id="77" name="円/楕円 76"/>
        <xdr:cNvSpPr/>
      </xdr:nvSpPr>
      <xdr:spPr bwMode="auto">
        <a:xfrm>
          <a:off x="2857500" y="2887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36613</xdr:rowOff>
    </xdr:from>
    <xdr:ext cx="762000" cy="259045"/>
    <xdr:sp macro="" textlink="">
      <xdr:nvSpPr>
        <xdr:cNvPr id="78" name="テキスト ボックス 77"/>
        <xdr:cNvSpPr txBox="1"/>
      </xdr:nvSpPr>
      <xdr:spPr>
        <a:xfrm>
          <a:off x="2527300" y="265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131,114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106952</xdr:rowOff>
    </xdr:from>
    <xdr:to>
      <xdr:col>4</xdr:col>
      <xdr:colOff>1117600</xdr:colOff>
      <xdr:row>37</xdr:row>
      <xdr:rowOff>292850</xdr:rowOff>
    </xdr:to>
    <xdr:cxnSp macro="">
      <xdr:nvCxnSpPr>
        <xdr:cNvPr id="105" name="直線コネクタ 104"/>
        <xdr:cNvCxnSpPr/>
      </xdr:nvCxnSpPr>
      <xdr:spPr bwMode="auto">
        <a:xfrm flipV="1">
          <a:off x="5651500" y="6031502"/>
          <a:ext cx="0" cy="13860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264927</xdr:rowOff>
    </xdr:from>
    <xdr:ext cx="762000" cy="259045"/>
    <xdr:sp macro="" textlink="">
      <xdr:nvSpPr>
        <xdr:cNvPr id="106" name="人口1人当たり決算額の推移最小値テキスト445"/>
        <xdr:cNvSpPr txBox="1"/>
      </xdr:nvSpPr>
      <xdr:spPr>
        <a:xfrm>
          <a:off x="5740400" y="738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2,745</a:t>
          </a:r>
          <a:endParaRPr kumimoji="1" lang="ja-JP" altLang="en-US" sz="1000" b="1">
            <a:latin typeface="ＭＳ Ｐゴシック"/>
          </a:endParaRPr>
        </a:p>
      </xdr:txBody>
    </xdr:sp>
    <xdr:clientData/>
  </xdr:oneCellAnchor>
  <xdr:twoCellAnchor>
    <xdr:from>
      <xdr:col>4</xdr:col>
      <xdr:colOff>1028700</xdr:colOff>
      <xdr:row>37</xdr:row>
      <xdr:rowOff>292850</xdr:rowOff>
    </xdr:from>
    <xdr:to>
      <xdr:col>5</xdr:col>
      <xdr:colOff>73025</xdr:colOff>
      <xdr:row>37</xdr:row>
      <xdr:rowOff>292850</xdr:rowOff>
    </xdr:to>
    <xdr:cxnSp macro="">
      <xdr:nvCxnSpPr>
        <xdr:cNvPr id="107" name="直線コネクタ 106"/>
        <xdr:cNvCxnSpPr/>
      </xdr:nvCxnSpPr>
      <xdr:spPr bwMode="auto">
        <a:xfrm>
          <a:off x="5562600" y="74175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21879</xdr:rowOff>
    </xdr:from>
    <xdr:ext cx="762000" cy="259045"/>
    <xdr:sp macro="" textlink="">
      <xdr:nvSpPr>
        <xdr:cNvPr id="108" name="人口1人当たり決算額の推移最大値テキスト445"/>
        <xdr:cNvSpPr txBox="1"/>
      </xdr:nvSpPr>
      <xdr:spPr>
        <a:xfrm>
          <a:off x="5740400" y="577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63,377</a:t>
          </a:r>
          <a:endParaRPr kumimoji="1" lang="ja-JP" altLang="en-US" sz="1000" b="1">
            <a:latin typeface="ＭＳ Ｐゴシック"/>
          </a:endParaRPr>
        </a:p>
      </xdr:txBody>
    </xdr:sp>
    <xdr:clientData/>
  </xdr:oneCellAnchor>
  <xdr:twoCellAnchor>
    <xdr:from>
      <xdr:col>4</xdr:col>
      <xdr:colOff>1028700</xdr:colOff>
      <xdr:row>33</xdr:row>
      <xdr:rowOff>106952</xdr:rowOff>
    </xdr:from>
    <xdr:to>
      <xdr:col>5</xdr:col>
      <xdr:colOff>73025</xdr:colOff>
      <xdr:row>33</xdr:row>
      <xdr:rowOff>106952</xdr:rowOff>
    </xdr:to>
    <xdr:cxnSp macro="">
      <xdr:nvCxnSpPr>
        <xdr:cNvPr id="109" name="直線コネクタ 108"/>
        <xdr:cNvCxnSpPr/>
      </xdr:nvCxnSpPr>
      <xdr:spPr bwMode="auto">
        <a:xfrm>
          <a:off x="5562600" y="603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115136</xdr:rowOff>
    </xdr:from>
    <xdr:to>
      <xdr:col>4</xdr:col>
      <xdr:colOff>1117600</xdr:colOff>
      <xdr:row>34</xdr:row>
      <xdr:rowOff>135070</xdr:rowOff>
    </xdr:to>
    <xdr:cxnSp macro="">
      <xdr:nvCxnSpPr>
        <xdr:cNvPr id="110" name="直線コネクタ 109"/>
        <xdr:cNvCxnSpPr/>
      </xdr:nvCxnSpPr>
      <xdr:spPr bwMode="auto">
        <a:xfrm flipV="1">
          <a:off x="5003800" y="6382586"/>
          <a:ext cx="647700" cy="19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178830</xdr:rowOff>
    </xdr:from>
    <xdr:ext cx="762000" cy="259045"/>
    <xdr:sp macro="" textlink="">
      <xdr:nvSpPr>
        <xdr:cNvPr id="111" name="人口1人当たり決算額の推移平均値テキスト445"/>
        <xdr:cNvSpPr txBox="1"/>
      </xdr:nvSpPr>
      <xdr:spPr>
        <a:xfrm>
          <a:off x="5740400" y="67891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206753</xdr:rowOff>
    </xdr:from>
    <xdr:to>
      <xdr:col>5</xdr:col>
      <xdr:colOff>34925</xdr:colOff>
      <xdr:row>35</xdr:row>
      <xdr:rowOff>308353</xdr:rowOff>
    </xdr:to>
    <xdr:sp macro="" textlink="">
      <xdr:nvSpPr>
        <xdr:cNvPr id="112" name="フローチャート : 判断 111"/>
        <xdr:cNvSpPr/>
      </xdr:nvSpPr>
      <xdr:spPr bwMode="auto">
        <a:xfrm>
          <a:off x="5600700" y="6817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12631</xdr:rowOff>
    </xdr:from>
    <xdr:to>
      <xdr:col>4</xdr:col>
      <xdr:colOff>469900</xdr:colOff>
      <xdr:row>34</xdr:row>
      <xdr:rowOff>135070</xdr:rowOff>
    </xdr:to>
    <xdr:cxnSp macro="">
      <xdr:nvCxnSpPr>
        <xdr:cNvPr id="113" name="直線コネクタ 112"/>
        <xdr:cNvCxnSpPr/>
      </xdr:nvCxnSpPr>
      <xdr:spPr bwMode="auto">
        <a:xfrm>
          <a:off x="4305300" y="6280081"/>
          <a:ext cx="698500" cy="122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177584</xdr:rowOff>
    </xdr:from>
    <xdr:to>
      <xdr:col>4</xdr:col>
      <xdr:colOff>520700</xdr:colOff>
      <xdr:row>35</xdr:row>
      <xdr:rowOff>279184</xdr:rowOff>
    </xdr:to>
    <xdr:sp macro="" textlink="">
      <xdr:nvSpPr>
        <xdr:cNvPr id="114" name="フローチャート : 判断 113"/>
        <xdr:cNvSpPr/>
      </xdr:nvSpPr>
      <xdr:spPr bwMode="auto">
        <a:xfrm>
          <a:off x="4953000" y="6787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263961</xdr:rowOff>
    </xdr:from>
    <xdr:ext cx="736600" cy="259045"/>
    <xdr:sp macro="" textlink="">
      <xdr:nvSpPr>
        <xdr:cNvPr id="115" name="テキスト ボックス 114"/>
        <xdr:cNvSpPr txBox="1"/>
      </xdr:nvSpPr>
      <xdr:spPr>
        <a:xfrm>
          <a:off x="4622800" y="6874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2207</xdr:rowOff>
    </xdr:from>
    <xdr:to>
      <xdr:col>3</xdr:col>
      <xdr:colOff>904875</xdr:colOff>
      <xdr:row>34</xdr:row>
      <xdr:rowOff>12631</xdr:rowOff>
    </xdr:to>
    <xdr:cxnSp macro="">
      <xdr:nvCxnSpPr>
        <xdr:cNvPr id="116" name="直線コネクタ 115"/>
        <xdr:cNvCxnSpPr/>
      </xdr:nvCxnSpPr>
      <xdr:spPr bwMode="auto">
        <a:xfrm>
          <a:off x="3606800" y="6269657"/>
          <a:ext cx="698500" cy="10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102855</xdr:rowOff>
    </xdr:from>
    <xdr:to>
      <xdr:col>3</xdr:col>
      <xdr:colOff>955675</xdr:colOff>
      <xdr:row>35</xdr:row>
      <xdr:rowOff>204455</xdr:rowOff>
    </xdr:to>
    <xdr:sp macro="" textlink="">
      <xdr:nvSpPr>
        <xdr:cNvPr id="117" name="フローチャート : 判断 116"/>
        <xdr:cNvSpPr/>
      </xdr:nvSpPr>
      <xdr:spPr bwMode="auto">
        <a:xfrm>
          <a:off x="4254500" y="6713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189232</xdr:rowOff>
    </xdr:from>
    <xdr:ext cx="762000" cy="259045"/>
    <xdr:sp macro="" textlink="">
      <xdr:nvSpPr>
        <xdr:cNvPr id="118" name="テキスト ボックス 117"/>
        <xdr:cNvSpPr txBox="1"/>
      </xdr:nvSpPr>
      <xdr:spPr>
        <a:xfrm>
          <a:off x="3924300" y="679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313332</xdr:rowOff>
    </xdr:from>
    <xdr:to>
      <xdr:col>3</xdr:col>
      <xdr:colOff>206375</xdr:colOff>
      <xdr:row>34</xdr:row>
      <xdr:rowOff>2207</xdr:rowOff>
    </xdr:to>
    <xdr:cxnSp macro="">
      <xdr:nvCxnSpPr>
        <xdr:cNvPr id="119" name="直線コネクタ 118"/>
        <xdr:cNvCxnSpPr/>
      </xdr:nvCxnSpPr>
      <xdr:spPr bwMode="auto">
        <a:xfrm>
          <a:off x="2908300" y="6237882"/>
          <a:ext cx="698500" cy="31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45339</xdr:rowOff>
    </xdr:from>
    <xdr:to>
      <xdr:col>3</xdr:col>
      <xdr:colOff>257175</xdr:colOff>
      <xdr:row>35</xdr:row>
      <xdr:rowOff>146939</xdr:rowOff>
    </xdr:to>
    <xdr:sp macro="" textlink="">
      <xdr:nvSpPr>
        <xdr:cNvPr id="120" name="フローチャート : 判断 119"/>
        <xdr:cNvSpPr/>
      </xdr:nvSpPr>
      <xdr:spPr bwMode="auto">
        <a:xfrm>
          <a:off x="3556000" y="665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131716</xdr:rowOff>
    </xdr:from>
    <xdr:ext cx="762000" cy="259045"/>
    <xdr:sp macro="" textlink="">
      <xdr:nvSpPr>
        <xdr:cNvPr id="121" name="テキスト ボックス 120"/>
        <xdr:cNvSpPr txBox="1"/>
      </xdr:nvSpPr>
      <xdr:spPr>
        <a:xfrm>
          <a:off x="3225800" y="674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306263</xdr:rowOff>
    </xdr:from>
    <xdr:to>
      <xdr:col>2</xdr:col>
      <xdr:colOff>692150</xdr:colOff>
      <xdr:row>35</xdr:row>
      <xdr:rowOff>64963</xdr:rowOff>
    </xdr:to>
    <xdr:sp macro="" textlink="">
      <xdr:nvSpPr>
        <xdr:cNvPr id="122" name="フローチャート : 判断 121"/>
        <xdr:cNvSpPr/>
      </xdr:nvSpPr>
      <xdr:spPr bwMode="auto">
        <a:xfrm>
          <a:off x="2857500" y="65737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49740</xdr:rowOff>
    </xdr:from>
    <xdr:ext cx="762000" cy="259045"/>
    <xdr:sp macro="" textlink="">
      <xdr:nvSpPr>
        <xdr:cNvPr id="123" name="テキスト ボックス 122"/>
        <xdr:cNvSpPr txBox="1"/>
      </xdr:nvSpPr>
      <xdr:spPr>
        <a:xfrm>
          <a:off x="2527300" y="666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37,436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64336</xdr:rowOff>
    </xdr:from>
    <xdr:to>
      <xdr:col>5</xdr:col>
      <xdr:colOff>34925</xdr:colOff>
      <xdr:row>34</xdr:row>
      <xdr:rowOff>165936</xdr:rowOff>
    </xdr:to>
    <xdr:sp macro="" textlink="">
      <xdr:nvSpPr>
        <xdr:cNvPr id="129" name="円/楕円 128"/>
        <xdr:cNvSpPr/>
      </xdr:nvSpPr>
      <xdr:spPr bwMode="auto">
        <a:xfrm>
          <a:off x="5600700" y="6331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252313</xdr:rowOff>
    </xdr:from>
    <xdr:ext cx="762000" cy="259045"/>
    <xdr:sp macro="" textlink="">
      <xdr:nvSpPr>
        <xdr:cNvPr id="130" name="人口1人当たり決算額の推移該当値テキスト445"/>
        <xdr:cNvSpPr txBox="1"/>
      </xdr:nvSpPr>
      <xdr:spPr>
        <a:xfrm>
          <a:off x="5740400" y="6176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48,019</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84270</xdr:rowOff>
    </xdr:from>
    <xdr:to>
      <xdr:col>4</xdr:col>
      <xdr:colOff>520700</xdr:colOff>
      <xdr:row>34</xdr:row>
      <xdr:rowOff>185870</xdr:rowOff>
    </xdr:to>
    <xdr:sp macro="" textlink="">
      <xdr:nvSpPr>
        <xdr:cNvPr id="131" name="円/楕円 130"/>
        <xdr:cNvSpPr/>
      </xdr:nvSpPr>
      <xdr:spPr bwMode="auto">
        <a:xfrm>
          <a:off x="4953000" y="6351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196047</xdr:rowOff>
    </xdr:from>
    <xdr:ext cx="736600" cy="259045"/>
    <xdr:sp macro="" textlink="">
      <xdr:nvSpPr>
        <xdr:cNvPr id="132" name="テキスト ボックス 131"/>
        <xdr:cNvSpPr txBox="1"/>
      </xdr:nvSpPr>
      <xdr:spPr>
        <a:xfrm>
          <a:off x="4622800" y="612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47,147</a:t>
          </a:r>
          <a:endParaRPr kumimoji="1" lang="ja-JP" altLang="en-US" sz="1000" b="1">
            <a:solidFill>
              <a:srgbClr val="FF0000"/>
            </a:solidFill>
            <a:latin typeface="ＭＳ Ｐゴシック"/>
          </a:endParaRPr>
        </a:p>
      </xdr:txBody>
    </xdr:sp>
    <xdr:clientData/>
  </xdr:oneCellAnchor>
  <xdr:twoCellAnchor>
    <xdr:from>
      <xdr:col>3</xdr:col>
      <xdr:colOff>854075</xdr:colOff>
      <xdr:row>33</xdr:row>
      <xdr:rowOff>304731</xdr:rowOff>
    </xdr:from>
    <xdr:to>
      <xdr:col>3</xdr:col>
      <xdr:colOff>955675</xdr:colOff>
      <xdr:row>34</xdr:row>
      <xdr:rowOff>63431</xdr:rowOff>
    </xdr:to>
    <xdr:sp macro="" textlink="">
      <xdr:nvSpPr>
        <xdr:cNvPr id="133" name="円/楕円 132"/>
        <xdr:cNvSpPr/>
      </xdr:nvSpPr>
      <xdr:spPr bwMode="auto">
        <a:xfrm>
          <a:off x="4254500" y="6229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73608</xdr:rowOff>
    </xdr:from>
    <xdr:ext cx="762000" cy="259045"/>
    <xdr:sp macro="" textlink="">
      <xdr:nvSpPr>
        <xdr:cNvPr id="134" name="テキスト ボックス 133"/>
        <xdr:cNvSpPr txBox="1"/>
      </xdr:nvSpPr>
      <xdr:spPr>
        <a:xfrm>
          <a:off x="3924300" y="599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52,503</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294307</xdr:rowOff>
    </xdr:from>
    <xdr:to>
      <xdr:col>3</xdr:col>
      <xdr:colOff>257175</xdr:colOff>
      <xdr:row>34</xdr:row>
      <xdr:rowOff>53007</xdr:rowOff>
    </xdr:to>
    <xdr:sp macro="" textlink="">
      <xdr:nvSpPr>
        <xdr:cNvPr id="135" name="円/楕円 134"/>
        <xdr:cNvSpPr/>
      </xdr:nvSpPr>
      <xdr:spPr bwMode="auto">
        <a:xfrm>
          <a:off x="3556000" y="6218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63184</xdr:rowOff>
    </xdr:from>
    <xdr:ext cx="762000" cy="259045"/>
    <xdr:sp macro="" textlink="">
      <xdr:nvSpPr>
        <xdr:cNvPr id="136" name="テキスト ボックス 135"/>
        <xdr:cNvSpPr txBox="1"/>
      </xdr:nvSpPr>
      <xdr:spPr>
        <a:xfrm>
          <a:off x="3225800" y="598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52,959</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262532</xdr:rowOff>
    </xdr:from>
    <xdr:to>
      <xdr:col>2</xdr:col>
      <xdr:colOff>692150</xdr:colOff>
      <xdr:row>34</xdr:row>
      <xdr:rowOff>21232</xdr:rowOff>
    </xdr:to>
    <xdr:sp macro="" textlink="">
      <xdr:nvSpPr>
        <xdr:cNvPr id="137" name="円/楕円 136"/>
        <xdr:cNvSpPr/>
      </xdr:nvSpPr>
      <xdr:spPr bwMode="auto">
        <a:xfrm>
          <a:off x="2857500" y="6187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31409</xdr:rowOff>
    </xdr:from>
    <xdr:ext cx="762000" cy="259045"/>
    <xdr:sp macro="" textlink="">
      <xdr:nvSpPr>
        <xdr:cNvPr id="138" name="テキスト ボックス 137"/>
        <xdr:cNvSpPr txBox="1"/>
      </xdr:nvSpPr>
      <xdr:spPr>
        <a:xfrm>
          <a:off x="2527300" y="595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54,349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73,824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23070</xdr:rowOff>
    </xdr:from>
    <xdr:to>
      <xdr:col>6</xdr:col>
      <xdr:colOff>510540</xdr:colOff>
      <xdr:row>39</xdr:row>
      <xdr:rowOff>77663</xdr:rowOff>
    </xdr:to>
    <xdr:cxnSp macro="">
      <xdr:nvCxnSpPr>
        <xdr:cNvPr id="58" name="直線コネクタ 57"/>
        <xdr:cNvCxnSpPr/>
      </xdr:nvCxnSpPr>
      <xdr:spPr>
        <a:xfrm flipV="1">
          <a:off x="4633595" y="5338020"/>
          <a:ext cx="1270" cy="142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81490</xdr:rowOff>
    </xdr:from>
    <xdr:ext cx="534377" cy="259045"/>
    <xdr:sp macro="" textlink="">
      <xdr:nvSpPr>
        <xdr:cNvPr id="59" name="人件費最小値テキスト"/>
        <xdr:cNvSpPr txBox="1"/>
      </xdr:nvSpPr>
      <xdr:spPr>
        <a:xfrm>
          <a:off x="4686300" y="676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61,949</a:t>
          </a:r>
          <a:endParaRPr kumimoji="1" lang="ja-JP" altLang="en-US" sz="1000" b="1">
            <a:latin typeface="ＭＳ Ｐゴシック"/>
          </a:endParaRPr>
        </a:p>
      </xdr:txBody>
    </xdr:sp>
    <xdr:clientData/>
  </xdr:oneCellAnchor>
  <xdr:twoCellAnchor>
    <xdr:from>
      <xdr:col>6</xdr:col>
      <xdr:colOff>422275</xdr:colOff>
      <xdr:row>39</xdr:row>
      <xdr:rowOff>77663</xdr:rowOff>
    </xdr:from>
    <xdr:to>
      <xdr:col>6</xdr:col>
      <xdr:colOff>600075</xdr:colOff>
      <xdr:row>39</xdr:row>
      <xdr:rowOff>77663</xdr:rowOff>
    </xdr:to>
    <xdr:cxnSp macro="">
      <xdr:nvCxnSpPr>
        <xdr:cNvPr id="60" name="直線コネクタ 59"/>
        <xdr:cNvCxnSpPr/>
      </xdr:nvCxnSpPr>
      <xdr:spPr>
        <a:xfrm>
          <a:off x="4546600" y="6764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141197</xdr:rowOff>
    </xdr:from>
    <xdr:ext cx="599010" cy="259045"/>
    <xdr:sp macro="" textlink="">
      <xdr:nvSpPr>
        <xdr:cNvPr id="61" name="人件費最大値テキスト"/>
        <xdr:cNvSpPr txBox="1"/>
      </xdr:nvSpPr>
      <xdr:spPr>
        <a:xfrm>
          <a:off x="4686300" y="511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192,964</a:t>
          </a:r>
          <a:endParaRPr kumimoji="1" lang="ja-JP" altLang="en-US" sz="1000" b="1">
            <a:latin typeface="ＭＳ Ｐゴシック"/>
          </a:endParaRPr>
        </a:p>
      </xdr:txBody>
    </xdr:sp>
    <xdr:clientData/>
  </xdr:oneCellAnchor>
  <xdr:twoCellAnchor>
    <xdr:from>
      <xdr:col>6</xdr:col>
      <xdr:colOff>422275</xdr:colOff>
      <xdr:row>31</xdr:row>
      <xdr:rowOff>23070</xdr:rowOff>
    </xdr:from>
    <xdr:to>
      <xdr:col>6</xdr:col>
      <xdr:colOff>600075</xdr:colOff>
      <xdr:row>31</xdr:row>
      <xdr:rowOff>23070</xdr:rowOff>
    </xdr:to>
    <xdr:cxnSp macro="">
      <xdr:nvCxnSpPr>
        <xdr:cNvPr id="62" name="直線コネクタ 61"/>
        <xdr:cNvCxnSpPr/>
      </xdr:nvCxnSpPr>
      <xdr:spPr>
        <a:xfrm>
          <a:off x="4546600" y="533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78762</xdr:rowOff>
    </xdr:from>
    <xdr:to>
      <xdr:col>6</xdr:col>
      <xdr:colOff>511175</xdr:colOff>
      <xdr:row>37</xdr:row>
      <xdr:rowOff>99989</xdr:rowOff>
    </xdr:to>
    <xdr:cxnSp macro="">
      <xdr:nvCxnSpPr>
        <xdr:cNvPr id="63" name="直線コネクタ 62"/>
        <xdr:cNvCxnSpPr/>
      </xdr:nvCxnSpPr>
      <xdr:spPr>
        <a:xfrm flipV="1">
          <a:off x="3797300" y="642241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167338</xdr:rowOff>
    </xdr:from>
    <xdr:ext cx="599010" cy="259045"/>
    <xdr:sp macro="" textlink="">
      <xdr:nvSpPr>
        <xdr:cNvPr id="64" name="人件費平均値テキスト"/>
        <xdr:cNvSpPr txBox="1"/>
      </xdr:nvSpPr>
      <xdr:spPr>
        <a:xfrm>
          <a:off x="4686300" y="59966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114,146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144461</xdr:rowOff>
    </xdr:from>
    <xdr:to>
      <xdr:col>6</xdr:col>
      <xdr:colOff>561975</xdr:colOff>
      <xdr:row>36</xdr:row>
      <xdr:rowOff>74611</xdr:rowOff>
    </xdr:to>
    <xdr:sp macro="" textlink="">
      <xdr:nvSpPr>
        <xdr:cNvPr id="65" name="フローチャート : 判断 64"/>
        <xdr:cNvSpPr/>
      </xdr:nvSpPr>
      <xdr:spPr>
        <a:xfrm>
          <a:off x="45847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30788</xdr:rowOff>
    </xdr:from>
    <xdr:to>
      <xdr:col>5</xdr:col>
      <xdr:colOff>358775</xdr:colOff>
      <xdr:row>37</xdr:row>
      <xdr:rowOff>99989</xdr:rowOff>
    </xdr:to>
    <xdr:cxnSp macro="">
      <xdr:nvCxnSpPr>
        <xdr:cNvPr id="66" name="直線コネクタ 65"/>
        <xdr:cNvCxnSpPr/>
      </xdr:nvCxnSpPr>
      <xdr:spPr>
        <a:xfrm>
          <a:off x="2908300" y="6374438"/>
          <a:ext cx="889000" cy="6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15966</xdr:rowOff>
    </xdr:from>
    <xdr:to>
      <xdr:col>5</xdr:col>
      <xdr:colOff>409575</xdr:colOff>
      <xdr:row>36</xdr:row>
      <xdr:rowOff>117566</xdr:rowOff>
    </xdr:to>
    <xdr:sp macro="" textlink="">
      <xdr:nvSpPr>
        <xdr:cNvPr id="67" name="フローチャート : 判断 66"/>
        <xdr:cNvSpPr/>
      </xdr:nvSpPr>
      <xdr:spPr>
        <a:xfrm>
          <a:off x="3746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134093</xdr:rowOff>
    </xdr:from>
    <xdr:ext cx="599010" cy="259045"/>
    <xdr:sp macro="" textlink="">
      <xdr:nvSpPr>
        <xdr:cNvPr id="68" name="テキスト ボックス 67"/>
        <xdr:cNvSpPr txBox="1"/>
      </xdr:nvSpPr>
      <xdr:spPr>
        <a:xfrm>
          <a:off x="3497794" y="596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30788</xdr:rowOff>
    </xdr:from>
    <xdr:to>
      <xdr:col>4</xdr:col>
      <xdr:colOff>155575</xdr:colOff>
      <xdr:row>37</xdr:row>
      <xdr:rowOff>90029</xdr:rowOff>
    </xdr:to>
    <xdr:cxnSp macro="">
      <xdr:nvCxnSpPr>
        <xdr:cNvPr id="69" name="直線コネクタ 68"/>
        <xdr:cNvCxnSpPr/>
      </xdr:nvCxnSpPr>
      <xdr:spPr>
        <a:xfrm flipV="1">
          <a:off x="2019300" y="6374438"/>
          <a:ext cx="889000" cy="5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41438</xdr:rowOff>
    </xdr:from>
    <xdr:to>
      <xdr:col>4</xdr:col>
      <xdr:colOff>206375</xdr:colOff>
      <xdr:row>36</xdr:row>
      <xdr:rowOff>143038</xdr:rowOff>
    </xdr:to>
    <xdr:sp macro="" textlink="">
      <xdr:nvSpPr>
        <xdr:cNvPr id="70" name="フローチャート : 判断 69"/>
        <xdr:cNvSpPr/>
      </xdr:nvSpPr>
      <xdr:spPr>
        <a:xfrm>
          <a:off x="2857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159565</xdr:rowOff>
    </xdr:from>
    <xdr:ext cx="599010" cy="259045"/>
    <xdr:sp macro="" textlink="">
      <xdr:nvSpPr>
        <xdr:cNvPr id="71" name="テキスト ボックス 70"/>
        <xdr:cNvSpPr txBox="1"/>
      </xdr:nvSpPr>
      <xdr:spPr>
        <a:xfrm>
          <a:off x="2608794" y="598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60397</xdr:rowOff>
    </xdr:from>
    <xdr:to>
      <xdr:col>2</xdr:col>
      <xdr:colOff>638175</xdr:colOff>
      <xdr:row>37</xdr:row>
      <xdr:rowOff>90029</xdr:rowOff>
    </xdr:to>
    <xdr:cxnSp macro="">
      <xdr:nvCxnSpPr>
        <xdr:cNvPr id="72" name="直線コネクタ 71"/>
        <xdr:cNvCxnSpPr/>
      </xdr:nvCxnSpPr>
      <xdr:spPr>
        <a:xfrm>
          <a:off x="1130300" y="6404047"/>
          <a:ext cx="889000" cy="2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35342</xdr:rowOff>
    </xdr:from>
    <xdr:to>
      <xdr:col>3</xdr:col>
      <xdr:colOff>3175</xdr:colOff>
      <xdr:row>36</xdr:row>
      <xdr:rowOff>136942</xdr:rowOff>
    </xdr:to>
    <xdr:sp macro="" textlink="">
      <xdr:nvSpPr>
        <xdr:cNvPr id="73" name="フローチャート : 判断 72"/>
        <xdr:cNvSpPr/>
      </xdr:nvSpPr>
      <xdr:spPr>
        <a:xfrm>
          <a:off x="1968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153469</xdr:rowOff>
    </xdr:from>
    <xdr:ext cx="599010" cy="259045"/>
    <xdr:sp macro="" textlink="">
      <xdr:nvSpPr>
        <xdr:cNvPr id="74" name="テキスト ボックス 73"/>
        <xdr:cNvSpPr txBox="1"/>
      </xdr:nvSpPr>
      <xdr:spPr>
        <a:xfrm>
          <a:off x="1719794" y="598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28952</xdr:rowOff>
    </xdr:from>
    <xdr:to>
      <xdr:col>1</xdr:col>
      <xdr:colOff>485775</xdr:colOff>
      <xdr:row>36</xdr:row>
      <xdr:rowOff>130552</xdr:rowOff>
    </xdr:to>
    <xdr:sp macro="" textlink="">
      <xdr:nvSpPr>
        <xdr:cNvPr id="75" name="フローチャート : 判断 74"/>
        <xdr:cNvSpPr/>
      </xdr:nvSpPr>
      <xdr:spPr>
        <a:xfrm>
          <a:off x="1079500" y="620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147079</xdr:rowOff>
    </xdr:from>
    <xdr:ext cx="599010" cy="259045"/>
    <xdr:sp macro="" textlink="">
      <xdr:nvSpPr>
        <xdr:cNvPr id="76" name="テキスト ボックス 75"/>
        <xdr:cNvSpPr txBox="1"/>
      </xdr:nvSpPr>
      <xdr:spPr>
        <a:xfrm>
          <a:off x="830794" y="597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109,007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27962</xdr:rowOff>
    </xdr:from>
    <xdr:to>
      <xdr:col>6</xdr:col>
      <xdr:colOff>561975</xdr:colOff>
      <xdr:row>37</xdr:row>
      <xdr:rowOff>129562</xdr:rowOff>
    </xdr:to>
    <xdr:sp macro="" textlink="">
      <xdr:nvSpPr>
        <xdr:cNvPr id="82" name="円/楕円 81"/>
        <xdr:cNvSpPr/>
      </xdr:nvSpPr>
      <xdr:spPr>
        <a:xfrm>
          <a:off x="4584700" y="63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6389</xdr:rowOff>
    </xdr:from>
    <xdr:ext cx="534377" cy="259045"/>
    <xdr:sp macro="" textlink="">
      <xdr:nvSpPr>
        <xdr:cNvPr id="83" name="人件費該当値テキスト"/>
        <xdr:cNvSpPr txBox="1"/>
      </xdr:nvSpPr>
      <xdr:spPr>
        <a:xfrm>
          <a:off x="4686300" y="635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93,348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49189</xdr:rowOff>
    </xdr:from>
    <xdr:to>
      <xdr:col>5</xdr:col>
      <xdr:colOff>409575</xdr:colOff>
      <xdr:row>37</xdr:row>
      <xdr:rowOff>150789</xdr:rowOff>
    </xdr:to>
    <xdr:sp macro="" textlink="">
      <xdr:nvSpPr>
        <xdr:cNvPr id="84" name="円/楕円 83"/>
        <xdr:cNvSpPr/>
      </xdr:nvSpPr>
      <xdr:spPr>
        <a:xfrm>
          <a:off x="3746500" y="639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141916</xdr:rowOff>
    </xdr:from>
    <xdr:ext cx="534377" cy="259045"/>
    <xdr:sp macro="" textlink="">
      <xdr:nvSpPr>
        <xdr:cNvPr id="85" name="テキスト ボックス 84"/>
        <xdr:cNvSpPr txBox="1"/>
      </xdr:nvSpPr>
      <xdr:spPr>
        <a:xfrm>
          <a:off x="3530111" y="648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91,398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151438</xdr:rowOff>
    </xdr:from>
    <xdr:to>
      <xdr:col>4</xdr:col>
      <xdr:colOff>206375</xdr:colOff>
      <xdr:row>37</xdr:row>
      <xdr:rowOff>81588</xdr:rowOff>
    </xdr:to>
    <xdr:sp macro="" textlink="">
      <xdr:nvSpPr>
        <xdr:cNvPr id="86" name="円/楕円 85"/>
        <xdr:cNvSpPr/>
      </xdr:nvSpPr>
      <xdr:spPr>
        <a:xfrm>
          <a:off x="2857500" y="632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72715</xdr:rowOff>
    </xdr:from>
    <xdr:ext cx="534377" cy="259045"/>
    <xdr:sp macro="" textlink="">
      <xdr:nvSpPr>
        <xdr:cNvPr id="87" name="テキスト ボックス 86"/>
        <xdr:cNvSpPr txBox="1"/>
      </xdr:nvSpPr>
      <xdr:spPr>
        <a:xfrm>
          <a:off x="2641111" y="641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97,755</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39229</xdr:rowOff>
    </xdr:from>
    <xdr:to>
      <xdr:col>3</xdr:col>
      <xdr:colOff>3175</xdr:colOff>
      <xdr:row>37</xdr:row>
      <xdr:rowOff>140829</xdr:rowOff>
    </xdr:to>
    <xdr:sp macro="" textlink="">
      <xdr:nvSpPr>
        <xdr:cNvPr id="88" name="円/楕円 87"/>
        <xdr:cNvSpPr/>
      </xdr:nvSpPr>
      <xdr:spPr>
        <a:xfrm>
          <a:off x="1968500" y="63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131956</xdr:rowOff>
    </xdr:from>
    <xdr:ext cx="534377" cy="259045"/>
    <xdr:sp macro="" textlink="">
      <xdr:nvSpPr>
        <xdr:cNvPr id="89" name="テキスト ボックス 88"/>
        <xdr:cNvSpPr txBox="1"/>
      </xdr:nvSpPr>
      <xdr:spPr>
        <a:xfrm>
          <a:off x="1752111" y="647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92,313</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9597</xdr:rowOff>
    </xdr:from>
    <xdr:to>
      <xdr:col>1</xdr:col>
      <xdr:colOff>485775</xdr:colOff>
      <xdr:row>37</xdr:row>
      <xdr:rowOff>111197</xdr:rowOff>
    </xdr:to>
    <xdr:sp macro="" textlink="">
      <xdr:nvSpPr>
        <xdr:cNvPr id="90" name="円/楕円 89"/>
        <xdr:cNvSpPr/>
      </xdr:nvSpPr>
      <xdr:spPr>
        <a:xfrm>
          <a:off x="1079500" y="635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102324</xdr:rowOff>
    </xdr:from>
    <xdr:ext cx="534377" cy="259045"/>
    <xdr:sp macro="" textlink="">
      <xdr:nvSpPr>
        <xdr:cNvPr id="91" name="テキスト ボックス 90"/>
        <xdr:cNvSpPr txBox="1"/>
      </xdr:nvSpPr>
      <xdr:spPr>
        <a:xfrm>
          <a:off x="863111" y="6445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95,035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64,971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160324</xdr:rowOff>
    </xdr:from>
    <xdr:to>
      <xdr:col>6</xdr:col>
      <xdr:colOff>510540</xdr:colOff>
      <xdr:row>57</xdr:row>
      <xdr:rowOff>76981</xdr:rowOff>
    </xdr:to>
    <xdr:cxnSp macro="">
      <xdr:nvCxnSpPr>
        <xdr:cNvPr id="113" name="直線コネクタ 112"/>
        <xdr:cNvCxnSpPr/>
      </xdr:nvCxnSpPr>
      <xdr:spPr>
        <a:xfrm flipV="1">
          <a:off x="4633595" y="8732824"/>
          <a:ext cx="1270" cy="111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80808</xdr:rowOff>
    </xdr:from>
    <xdr:ext cx="534377" cy="259045"/>
    <xdr:sp macro="" textlink="">
      <xdr:nvSpPr>
        <xdr:cNvPr id="114" name="物件費最小値テキスト"/>
        <xdr:cNvSpPr txBox="1"/>
      </xdr:nvSpPr>
      <xdr:spPr>
        <a:xfrm>
          <a:off x="4686300" y="985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51,218</a:t>
          </a:r>
          <a:endParaRPr kumimoji="1" lang="ja-JP" altLang="en-US" sz="1000" b="1">
            <a:latin typeface="ＭＳ Ｐゴシック"/>
          </a:endParaRPr>
        </a:p>
      </xdr:txBody>
    </xdr:sp>
    <xdr:clientData/>
  </xdr:oneCellAnchor>
  <xdr:twoCellAnchor>
    <xdr:from>
      <xdr:col>6</xdr:col>
      <xdr:colOff>422275</xdr:colOff>
      <xdr:row>57</xdr:row>
      <xdr:rowOff>76981</xdr:rowOff>
    </xdr:from>
    <xdr:to>
      <xdr:col>6</xdr:col>
      <xdr:colOff>600075</xdr:colOff>
      <xdr:row>57</xdr:row>
      <xdr:rowOff>76981</xdr:rowOff>
    </xdr:to>
    <xdr:cxnSp macro="">
      <xdr:nvCxnSpPr>
        <xdr:cNvPr id="115" name="直線コネクタ 114"/>
        <xdr:cNvCxnSpPr/>
      </xdr:nvCxnSpPr>
      <xdr:spPr>
        <a:xfrm>
          <a:off x="4546600" y="9849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107001</xdr:rowOff>
    </xdr:from>
    <xdr:ext cx="599010" cy="259045"/>
    <xdr:sp macro="" textlink="">
      <xdr:nvSpPr>
        <xdr:cNvPr id="116" name="物件費最大値テキスト"/>
        <xdr:cNvSpPr txBox="1"/>
      </xdr:nvSpPr>
      <xdr:spPr>
        <a:xfrm>
          <a:off x="4686300" y="850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295,489</a:t>
          </a:r>
          <a:endParaRPr kumimoji="1" lang="ja-JP" altLang="en-US" sz="1000" b="1">
            <a:latin typeface="ＭＳ Ｐゴシック"/>
          </a:endParaRPr>
        </a:p>
      </xdr:txBody>
    </xdr:sp>
    <xdr:clientData/>
  </xdr:oneCellAnchor>
  <xdr:twoCellAnchor>
    <xdr:from>
      <xdr:col>6</xdr:col>
      <xdr:colOff>422275</xdr:colOff>
      <xdr:row>50</xdr:row>
      <xdr:rowOff>160324</xdr:rowOff>
    </xdr:from>
    <xdr:to>
      <xdr:col>6</xdr:col>
      <xdr:colOff>600075</xdr:colOff>
      <xdr:row>50</xdr:row>
      <xdr:rowOff>160324</xdr:rowOff>
    </xdr:to>
    <xdr:cxnSp macro="">
      <xdr:nvCxnSpPr>
        <xdr:cNvPr id="117" name="直線コネクタ 116"/>
        <xdr:cNvCxnSpPr/>
      </xdr:nvCxnSpPr>
      <xdr:spPr>
        <a:xfrm>
          <a:off x="4546600" y="873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99109</xdr:rowOff>
    </xdr:from>
    <xdr:to>
      <xdr:col>6</xdr:col>
      <xdr:colOff>511175</xdr:colOff>
      <xdr:row>56</xdr:row>
      <xdr:rowOff>128091</xdr:rowOff>
    </xdr:to>
    <xdr:cxnSp macro="">
      <xdr:nvCxnSpPr>
        <xdr:cNvPr id="118" name="直線コネクタ 117"/>
        <xdr:cNvCxnSpPr/>
      </xdr:nvCxnSpPr>
      <xdr:spPr>
        <a:xfrm flipV="1">
          <a:off x="3797300" y="9700309"/>
          <a:ext cx="8382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140448</xdr:rowOff>
    </xdr:from>
    <xdr:ext cx="599010" cy="259045"/>
    <xdr:sp macro="" textlink="">
      <xdr:nvSpPr>
        <xdr:cNvPr id="119" name="物件費平均値テキスト"/>
        <xdr:cNvSpPr txBox="1"/>
      </xdr:nvSpPr>
      <xdr:spPr>
        <a:xfrm>
          <a:off x="4686300" y="93987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106,229</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117571</xdr:rowOff>
    </xdr:from>
    <xdr:to>
      <xdr:col>6</xdr:col>
      <xdr:colOff>561975</xdr:colOff>
      <xdr:row>56</xdr:row>
      <xdr:rowOff>47721</xdr:rowOff>
    </xdr:to>
    <xdr:sp macro="" textlink="">
      <xdr:nvSpPr>
        <xdr:cNvPr id="120" name="フローチャート : 判断 119"/>
        <xdr:cNvSpPr/>
      </xdr:nvSpPr>
      <xdr:spPr>
        <a:xfrm>
          <a:off x="45847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128091</xdr:rowOff>
    </xdr:from>
    <xdr:to>
      <xdr:col>5</xdr:col>
      <xdr:colOff>358775</xdr:colOff>
      <xdr:row>56</xdr:row>
      <xdr:rowOff>156392</xdr:rowOff>
    </xdr:to>
    <xdr:cxnSp macro="">
      <xdr:nvCxnSpPr>
        <xdr:cNvPr id="121" name="直線コネクタ 120"/>
        <xdr:cNvCxnSpPr/>
      </xdr:nvCxnSpPr>
      <xdr:spPr>
        <a:xfrm flipV="1">
          <a:off x="2908300" y="9729291"/>
          <a:ext cx="889000" cy="2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111709</xdr:rowOff>
    </xdr:from>
    <xdr:to>
      <xdr:col>5</xdr:col>
      <xdr:colOff>409575</xdr:colOff>
      <xdr:row>56</xdr:row>
      <xdr:rowOff>41859</xdr:rowOff>
    </xdr:to>
    <xdr:sp macro="" textlink="">
      <xdr:nvSpPr>
        <xdr:cNvPr id="122" name="フローチャート : 判断 121"/>
        <xdr:cNvSpPr/>
      </xdr:nvSpPr>
      <xdr:spPr>
        <a:xfrm>
          <a:off x="3746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58386</xdr:rowOff>
    </xdr:from>
    <xdr:ext cx="599010" cy="259045"/>
    <xdr:sp macro="" textlink="">
      <xdr:nvSpPr>
        <xdr:cNvPr id="123" name="テキスト ボックス 122"/>
        <xdr:cNvSpPr txBox="1"/>
      </xdr:nvSpPr>
      <xdr:spPr>
        <a:xfrm>
          <a:off x="3497794" y="931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156392</xdr:rowOff>
    </xdr:from>
    <xdr:to>
      <xdr:col>4</xdr:col>
      <xdr:colOff>155575</xdr:colOff>
      <xdr:row>57</xdr:row>
      <xdr:rowOff>3880</xdr:rowOff>
    </xdr:to>
    <xdr:cxnSp macro="">
      <xdr:nvCxnSpPr>
        <xdr:cNvPr id="124" name="直線コネクタ 123"/>
        <xdr:cNvCxnSpPr/>
      </xdr:nvCxnSpPr>
      <xdr:spPr>
        <a:xfrm flipV="1">
          <a:off x="2019300" y="9757592"/>
          <a:ext cx="889000" cy="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170967</xdr:rowOff>
    </xdr:from>
    <xdr:to>
      <xdr:col>4</xdr:col>
      <xdr:colOff>206375</xdr:colOff>
      <xdr:row>56</xdr:row>
      <xdr:rowOff>101117</xdr:rowOff>
    </xdr:to>
    <xdr:sp macro="" textlink="">
      <xdr:nvSpPr>
        <xdr:cNvPr id="125" name="フローチャート : 判断 124"/>
        <xdr:cNvSpPr/>
      </xdr:nvSpPr>
      <xdr:spPr>
        <a:xfrm>
          <a:off x="2857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117644</xdr:rowOff>
    </xdr:from>
    <xdr:ext cx="534377" cy="259045"/>
    <xdr:sp macro="" textlink="">
      <xdr:nvSpPr>
        <xdr:cNvPr id="126" name="テキスト ボックス 125"/>
        <xdr:cNvSpPr txBox="1"/>
      </xdr:nvSpPr>
      <xdr:spPr>
        <a:xfrm>
          <a:off x="2641111" y="937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159529</xdr:rowOff>
    </xdr:from>
    <xdr:to>
      <xdr:col>2</xdr:col>
      <xdr:colOff>638175</xdr:colOff>
      <xdr:row>57</xdr:row>
      <xdr:rowOff>3880</xdr:rowOff>
    </xdr:to>
    <xdr:cxnSp macro="">
      <xdr:nvCxnSpPr>
        <xdr:cNvPr id="127" name="直線コネクタ 126"/>
        <xdr:cNvCxnSpPr/>
      </xdr:nvCxnSpPr>
      <xdr:spPr>
        <a:xfrm>
          <a:off x="1130300" y="9760729"/>
          <a:ext cx="889000" cy="1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135050</xdr:rowOff>
    </xdr:from>
    <xdr:to>
      <xdr:col>3</xdr:col>
      <xdr:colOff>3175</xdr:colOff>
      <xdr:row>56</xdr:row>
      <xdr:rowOff>65200</xdr:rowOff>
    </xdr:to>
    <xdr:sp macro="" textlink="">
      <xdr:nvSpPr>
        <xdr:cNvPr id="128" name="フローチャート : 判断 127"/>
        <xdr:cNvSpPr/>
      </xdr:nvSpPr>
      <xdr:spPr>
        <a:xfrm>
          <a:off x="1968500" y="95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54</xdr:row>
      <xdr:rowOff>81727</xdr:rowOff>
    </xdr:from>
    <xdr:ext cx="599010" cy="259045"/>
    <xdr:sp macro="" textlink="">
      <xdr:nvSpPr>
        <xdr:cNvPr id="129" name="テキスト ボックス 128"/>
        <xdr:cNvSpPr txBox="1"/>
      </xdr:nvSpPr>
      <xdr:spPr>
        <a:xfrm>
          <a:off x="1719794" y="934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24330</xdr:rowOff>
    </xdr:from>
    <xdr:to>
      <xdr:col>1</xdr:col>
      <xdr:colOff>485775</xdr:colOff>
      <xdr:row>56</xdr:row>
      <xdr:rowOff>125930</xdr:rowOff>
    </xdr:to>
    <xdr:sp macro="" textlink="">
      <xdr:nvSpPr>
        <xdr:cNvPr id="130" name="フローチャート : 判断 129"/>
        <xdr:cNvSpPr/>
      </xdr:nvSpPr>
      <xdr:spPr>
        <a:xfrm>
          <a:off x="1079500" y="962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142457</xdr:rowOff>
    </xdr:from>
    <xdr:ext cx="534377" cy="259045"/>
    <xdr:sp macro="" textlink="">
      <xdr:nvSpPr>
        <xdr:cNvPr id="131" name="テキスト ボックス 130"/>
        <xdr:cNvSpPr txBox="1"/>
      </xdr:nvSpPr>
      <xdr:spPr>
        <a:xfrm>
          <a:off x="863111" y="940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89,123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48309</xdr:rowOff>
    </xdr:from>
    <xdr:to>
      <xdr:col>6</xdr:col>
      <xdr:colOff>561975</xdr:colOff>
      <xdr:row>56</xdr:row>
      <xdr:rowOff>149909</xdr:rowOff>
    </xdr:to>
    <xdr:sp macro="" textlink="">
      <xdr:nvSpPr>
        <xdr:cNvPr id="137" name="円/楕円 136"/>
        <xdr:cNvSpPr/>
      </xdr:nvSpPr>
      <xdr:spPr>
        <a:xfrm>
          <a:off x="4584700" y="9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26736</xdr:rowOff>
    </xdr:from>
    <xdr:ext cx="534377" cy="259045"/>
    <xdr:sp macro="" textlink="">
      <xdr:nvSpPr>
        <xdr:cNvPr id="138" name="物件費該当値テキスト"/>
        <xdr:cNvSpPr txBox="1"/>
      </xdr:nvSpPr>
      <xdr:spPr>
        <a:xfrm>
          <a:off x="4686300" y="962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83,878</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77291</xdr:rowOff>
    </xdr:from>
    <xdr:to>
      <xdr:col>5</xdr:col>
      <xdr:colOff>409575</xdr:colOff>
      <xdr:row>57</xdr:row>
      <xdr:rowOff>7441</xdr:rowOff>
    </xdr:to>
    <xdr:sp macro="" textlink="">
      <xdr:nvSpPr>
        <xdr:cNvPr id="139" name="円/楕円 138"/>
        <xdr:cNvSpPr/>
      </xdr:nvSpPr>
      <xdr:spPr>
        <a:xfrm>
          <a:off x="3746500" y="96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170018</xdr:rowOff>
    </xdr:from>
    <xdr:ext cx="534377" cy="259045"/>
    <xdr:sp macro="" textlink="">
      <xdr:nvSpPr>
        <xdr:cNvPr id="140" name="テキスト ボックス 139"/>
        <xdr:cNvSpPr txBox="1"/>
      </xdr:nvSpPr>
      <xdr:spPr>
        <a:xfrm>
          <a:off x="3530111" y="97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77,539</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105592</xdr:rowOff>
    </xdr:from>
    <xdr:to>
      <xdr:col>4</xdr:col>
      <xdr:colOff>206375</xdr:colOff>
      <xdr:row>57</xdr:row>
      <xdr:rowOff>35742</xdr:rowOff>
    </xdr:to>
    <xdr:sp macro="" textlink="">
      <xdr:nvSpPr>
        <xdr:cNvPr id="141" name="円/楕円 140"/>
        <xdr:cNvSpPr/>
      </xdr:nvSpPr>
      <xdr:spPr>
        <a:xfrm>
          <a:off x="2857500" y="970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26869</xdr:rowOff>
    </xdr:from>
    <xdr:ext cx="534377" cy="259045"/>
    <xdr:sp macro="" textlink="">
      <xdr:nvSpPr>
        <xdr:cNvPr id="142" name="テキスト ボックス 141"/>
        <xdr:cNvSpPr txBox="1"/>
      </xdr:nvSpPr>
      <xdr:spPr>
        <a:xfrm>
          <a:off x="2641111" y="97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71,349</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124530</xdr:rowOff>
    </xdr:from>
    <xdr:to>
      <xdr:col>3</xdr:col>
      <xdr:colOff>3175</xdr:colOff>
      <xdr:row>57</xdr:row>
      <xdr:rowOff>54680</xdr:rowOff>
    </xdr:to>
    <xdr:sp macro="" textlink="">
      <xdr:nvSpPr>
        <xdr:cNvPr id="143" name="円/楕円 142"/>
        <xdr:cNvSpPr/>
      </xdr:nvSpPr>
      <xdr:spPr>
        <a:xfrm>
          <a:off x="1968500" y="972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45807</xdr:rowOff>
    </xdr:from>
    <xdr:ext cx="534377" cy="259045"/>
    <xdr:sp macro="" textlink="">
      <xdr:nvSpPr>
        <xdr:cNvPr id="144" name="テキスト ボックス 143"/>
        <xdr:cNvSpPr txBox="1"/>
      </xdr:nvSpPr>
      <xdr:spPr>
        <a:xfrm>
          <a:off x="1752111" y="981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67,207</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108729</xdr:rowOff>
    </xdr:from>
    <xdr:to>
      <xdr:col>1</xdr:col>
      <xdr:colOff>485775</xdr:colOff>
      <xdr:row>57</xdr:row>
      <xdr:rowOff>38879</xdr:rowOff>
    </xdr:to>
    <xdr:sp macro="" textlink="">
      <xdr:nvSpPr>
        <xdr:cNvPr id="145" name="円/楕円 144"/>
        <xdr:cNvSpPr/>
      </xdr:nvSpPr>
      <xdr:spPr>
        <a:xfrm>
          <a:off x="1079500" y="970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30006</xdr:rowOff>
    </xdr:from>
    <xdr:ext cx="534377" cy="259045"/>
    <xdr:sp macro="" textlink="">
      <xdr:nvSpPr>
        <xdr:cNvPr id="146" name="テキスト ボックス 145"/>
        <xdr:cNvSpPr txBox="1"/>
      </xdr:nvSpPr>
      <xdr:spPr>
        <a:xfrm>
          <a:off x="863111" y="980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70,663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15,281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146901</xdr:rowOff>
    </xdr:from>
    <xdr:to>
      <xdr:col>6</xdr:col>
      <xdr:colOff>510540</xdr:colOff>
      <xdr:row>79</xdr:row>
      <xdr:rowOff>42126</xdr:rowOff>
    </xdr:to>
    <xdr:cxnSp macro="">
      <xdr:nvCxnSpPr>
        <xdr:cNvPr id="170" name="直線コネクタ 169"/>
        <xdr:cNvCxnSpPr/>
      </xdr:nvCxnSpPr>
      <xdr:spPr>
        <a:xfrm flipV="1">
          <a:off x="4633595" y="12148401"/>
          <a:ext cx="127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45953</xdr:rowOff>
    </xdr:from>
    <xdr:ext cx="313932" cy="259045"/>
    <xdr:sp macro="" textlink="">
      <xdr:nvSpPr>
        <xdr:cNvPr id="171" name="維持補修費最小値テキスト"/>
        <xdr:cNvSpPr txBox="1"/>
      </xdr:nvSpPr>
      <xdr:spPr>
        <a:xfrm>
          <a:off x="4686300" y="135905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6</xdr:col>
      <xdr:colOff>422275</xdr:colOff>
      <xdr:row>79</xdr:row>
      <xdr:rowOff>42126</xdr:rowOff>
    </xdr:from>
    <xdr:to>
      <xdr:col>6</xdr:col>
      <xdr:colOff>600075</xdr:colOff>
      <xdr:row>79</xdr:row>
      <xdr:rowOff>42126</xdr:rowOff>
    </xdr:to>
    <xdr:cxnSp macro="">
      <xdr:nvCxnSpPr>
        <xdr:cNvPr id="172" name="直線コネクタ 171"/>
        <xdr:cNvCxnSpPr/>
      </xdr:nvCxnSpPr>
      <xdr:spPr>
        <a:xfrm>
          <a:off x="4546600" y="13586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93578</xdr:rowOff>
    </xdr:from>
    <xdr:ext cx="534377" cy="259045"/>
    <xdr:sp macro="" textlink="">
      <xdr:nvSpPr>
        <xdr:cNvPr id="173" name="維持補修費最大値テキスト"/>
        <xdr:cNvSpPr txBox="1"/>
      </xdr:nvSpPr>
      <xdr:spPr>
        <a:xfrm>
          <a:off x="4686300" y="1192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37,811</a:t>
          </a:r>
          <a:endParaRPr kumimoji="1" lang="ja-JP" altLang="en-US" sz="1000" b="1">
            <a:latin typeface="ＭＳ Ｐゴシック"/>
          </a:endParaRPr>
        </a:p>
      </xdr:txBody>
    </xdr:sp>
    <xdr:clientData/>
  </xdr:oneCellAnchor>
  <xdr:twoCellAnchor>
    <xdr:from>
      <xdr:col>6</xdr:col>
      <xdr:colOff>422275</xdr:colOff>
      <xdr:row>70</xdr:row>
      <xdr:rowOff>146901</xdr:rowOff>
    </xdr:from>
    <xdr:to>
      <xdr:col>6</xdr:col>
      <xdr:colOff>600075</xdr:colOff>
      <xdr:row>70</xdr:row>
      <xdr:rowOff>146901</xdr:rowOff>
    </xdr:to>
    <xdr:cxnSp macro="">
      <xdr:nvCxnSpPr>
        <xdr:cNvPr id="174" name="直線コネクタ 173"/>
        <xdr:cNvCxnSpPr/>
      </xdr:nvCxnSpPr>
      <xdr:spPr>
        <a:xfrm>
          <a:off x="4546600" y="1214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78130</xdr:rowOff>
    </xdr:from>
    <xdr:to>
      <xdr:col>6</xdr:col>
      <xdr:colOff>511175</xdr:colOff>
      <xdr:row>75</xdr:row>
      <xdr:rowOff>164922</xdr:rowOff>
    </xdr:to>
    <xdr:cxnSp macro="">
      <xdr:nvCxnSpPr>
        <xdr:cNvPr id="175" name="直線コネクタ 174"/>
        <xdr:cNvCxnSpPr/>
      </xdr:nvCxnSpPr>
      <xdr:spPr>
        <a:xfrm flipV="1">
          <a:off x="3797300" y="12936880"/>
          <a:ext cx="8382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7510</xdr:rowOff>
    </xdr:from>
    <xdr:ext cx="469744" cy="259045"/>
    <xdr:sp macro="" textlink="">
      <xdr:nvSpPr>
        <xdr:cNvPr id="176" name="維持補修費平均値テキスト"/>
        <xdr:cNvSpPr txBox="1"/>
      </xdr:nvSpPr>
      <xdr:spPr>
        <a:xfrm>
          <a:off x="4686300" y="132091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29083</xdr:rowOff>
    </xdr:from>
    <xdr:to>
      <xdr:col>6</xdr:col>
      <xdr:colOff>561975</xdr:colOff>
      <xdr:row>77</xdr:row>
      <xdr:rowOff>130683</xdr:rowOff>
    </xdr:to>
    <xdr:sp macro="" textlink="">
      <xdr:nvSpPr>
        <xdr:cNvPr id="177" name="フローチャート : 判断 176"/>
        <xdr:cNvSpPr/>
      </xdr:nvSpPr>
      <xdr:spPr>
        <a:xfrm>
          <a:off x="4584700" y="1323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164922</xdr:rowOff>
    </xdr:from>
    <xdr:to>
      <xdr:col>5</xdr:col>
      <xdr:colOff>358775</xdr:colOff>
      <xdr:row>75</xdr:row>
      <xdr:rowOff>166636</xdr:rowOff>
    </xdr:to>
    <xdr:cxnSp macro="">
      <xdr:nvCxnSpPr>
        <xdr:cNvPr id="178" name="直線コネクタ 177"/>
        <xdr:cNvCxnSpPr/>
      </xdr:nvCxnSpPr>
      <xdr:spPr>
        <a:xfrm flipV="1">
          <a:off x="2908300" y="1302367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40627</xdr:rowOff>
    </xdr:from>
    <xdr:to>
      <xdr:col>5</xdr:col>
      <xdr:colOff>409575</xdr:colOff>
      <xdr:row>77</xdr:row>
      <xdr:rowOff>142227</xdr:rowOff>
    </xdr:to>
    <xdr:sp macro="" textlink="">
      <xdr:nvSpPr>
        <xdr:cNvPr id="179" name="フローチャート : 判断 178"/>
        <xdr:cNvSpPr/>
      </xdr:nvSpPr>
      <xdr:spPr>
        <a:xfrm>
          <a:off x="3746500" y="1324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133354</xdr:rowOff>
    </xdr:from>
    <xdr:ext cx="469744" cy="259045"/>
    <xdr:sp macro="" textlink="">
      <xdr:nvSpPr>
        <xdr:cNvPr id="180" name="テキスト ボックス 179"/>
        <xdr:cNvSpPr txBox="1"/>
      </xdr:nvSpPr>
      <xdr:spPr>
        <a:xfrm>
          <a:off x="3562427" y="1333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166636</xdr:rowOff>
    </xdr:from>
    <xdr:to>
      <xdr:col>4</xdr:col>
      <xdr:colOff>155575</xdr:colOff>
      <xdr:row>77</xdr:row>
      <xdr:rowOff>51612</xdr:rowOff>
    </xdr:to>
    <xdr:cxnSp macro="">
      <xdr:nvCxnSpPr>
        <xdr:cNvPr id="181" name="直線コネクタ 180"/>
        <xdr:cNvCxnSpPr/>
      </xdr:nvCxnSpPr>
      <xdr:spPr>
        <a:xfrm flipV="1">
          <a:off x="2019300" y="13025386"/>
          <a:ext cx="889000" cy="2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62688</xdr:rowOff>
    </xdr:from>
    <xdr:to>
      <xdr:col>4</xdr:col>
      <xdr:colOff>206375</xdr:colOff>
      <xdr:row>77</xdr:row>
      <xdr:rowOff>164288</xdr:rowOff>
    </xdr:to>
    <xdr:sp macro="" textlink="">
      <xdr:nvSpPr>
        <xdr:cNvPr id="182" name="フローチャート : 判断 181"/>
        <xdr:cNvSpPr/>
      </xdr:nvSpPr>
      <xdr:spPr>
        <a:xfrm>
          <a:off x="2857500" y="1326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155415</xdr:rowOff>
    </xdr:from>
    <xdr:ext cx="469744" cy="259045"/>
    <xdr:sp macro="" textlink="">
      <xdr:nvSpPr>
        <xdr:cNvPr id="183" name="テキスト ボックス 182"/>
        <xdr:cNvSpPr txBox="1"/>
      </xdr:nvSpPr>
      <xdr:spPr>
        <a:xfrm>
          <a:off x="2673427" y="1335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121831</xdr:rowOff>
    </xdr:from>
    <xdr:to>
      <xdr:col>2</xdr:col>
      <xdr:colOff>638175</xdr:colOff>
      <xdr:row>77</xdr:row>
      <xdr:rowOff>51612</xdr:rowOff>
    </xdr:to>
    <xdr:cxnSp macro="">
      <xdr:nvCxnSpPr>
        <xdr:cNvPr id="184" name="直線コネクタ 183"/>
        <xdr:cNvCxnSpPr/>
      </xdr:nvCxnSpPr>
      <xdr:spPr>
        <a:xfrm>
          <a:off x="1130300" y="13152031"/>
          <a:ext cx="889000" cy="10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62345</xdr:rowOff>
    </xdr:from>
    <xdr:to>
      <xdr:col>3</xdr:col>
      <xdr:colOff>3175</xdr:colOff>
      <xdr:row>77</xdr:row>
      <xdr:rowOff>163945</xdr:rowOff>
    </xdr:to>
    <xdr:sp macro="" textlink="">
      <xdr:nvSpPr>
        <xdr:cNvPr id="185" name="フローチャート : 判断 184"/>
        <xdr:cNvSpPr/>
      </xdr:nvSpPr>
      <xdr:spPr>
        <a:xfrm>
          <a:off x="1968500" y="132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155072</xdr:rowOff>
    </xdr:from>
    <xdr:ext cx="469744" cy="259045"/>
    <xdr:sp macro="" textlink="">
      <xdr:nvSpPr>
        <xdr:cNvPr id="186" name="テキスト ボックス 185"/>
        <xdr:cNvSpPr txBox="1"/>
      </xdr:nvSpPr>
      <xdr:spPr>
        <a:xfrm>
          <a:off x="1784427" y="133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74079</xdr:rowOff>
    </xdr:from>
    <xdr:to>
      <xdr:col>1</xdr:col>
      <xdr:colOff>485775</xdr:colOff>
      <xdr:row>78</xdr:row>
      <xdr:rowOff>4229</xdr:rowOff>
    </xdr:to>
    <xdr:sp macro="" textlink="">
      <xdr:nvSpPr>
        <xdr:cNvPr id="187" name="フローチャート : 判断 186"/>
        <xdr:cNvSpPr/>
      </xdr:nvSpPr>
      <xdr:spPr>
        <a:xfrm>
          <a:off x="1079500" y="1327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166806</xdr:rowOff>
    </xdr:from>
    <xdr:ext cx="469744" cy="259045"/>
    <xdr:sp macro="" textlink="">
      <xdr:nvSpPr>
        <xdr:cNvPr id="188" name="テキスト ボックス 187"/>
        <xdr:cNvSpPr txBox="1"/>
      </xdr:nvSpPr>
      <xdr:spPr>
        <a:xfrm>
          <a:off x="895427" y="1336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6,889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27330</xdr:rowOff>
    </xdr:from>
    <xdr:to>
      <xdr:col>6</xdr:col>
      <xdr:colOff>561975</xdr:colOff>
      <xdr:row>75</xdr:row>
      <xdr:rowOff>128930</xdr:rowOff>
    </xdr:to>
    <xdr:sp macro="" textlink="">
      <xdr:nvSpPr>
        <xdr:cNvPr id="194" name="円/楕円 193"/>
        <xdr:cNvSpPr/>
      </xdr:nvSpPr>
      <xdr:spPr>
        <a:xfrm>
          <a:off x="4584700" y="128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50207</xdr:rowOff>
    </xdr:from>
    <xdr:ext cx="534377" cy="259045"/>
    <xdr:sp macro="" textlink="">
      <xdr:nvSpPr>
        <xdr:cNvPr id="195" name="維持補修費該当値テキスト"/>
        <xdr:cNvSpPr txBox="1"/>
      </xdr:nvSpPr>
      <xdr:spPr>
        <a:xfrm>
          <a:off x="4686300" y="1273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17,116</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114122</xdr:rowOff>
    </xdr:from>
    <xdr:to>
      <xdr:col>5</xdr:col>
      <xdr:colOff>409575</xdr:colOff>
      <xdr:row>76</xdr:row>
      <xdr:rowOff>44273</xdr:rowOff>
    </xdr:to>
    <xdr:sp macro="" textlink="">
      <xdr:nvSpPr>
        <xdr:cNvPr id="196" name="円/楕円 195"/>
        <xdr:cNvSpPr/>
      </xdr:nvSpPr>
      <xdr:spPr>
        <a:xfrm>
          <a:off x="3746500" y="1297287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60799</xdr:rowOff>
    </xdr:from>
    <xdr:ext cx="534377" cy="259045"/>
    <xdr:sp macro="" textlink="">
      <xdr:nvSpPr>
        <xdr:cNvPr id="197" name="テキスト ボックス 196"/>
        <xdr:cNvSpPr txBox="1"/>
      </xdr:nvSpPr>
      <xdr:spPr>
        <a:xfrm>
          <a:off x="3530111" y="1274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14,838</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115836</xdr:rowOff>
    </xdr:from>
    <xdr:to>
      <xdr:col>4</xdr:col>
      <xdr:colOff>206375</xdr:colOff>
      <xdr:row>76</xdr:row>
      <xdr:rowOff>45986</xdr:rowOff>
    </xdr:to>
    <xdr:sp macro="" textlink="">
      <xdr:nvSpPr>
        <xdr:cNvPr id="198" name="円/楕円 197"/>
        <xdr:cNvSpPr/>
      </xdr:nvSpPr>
      <xdr:spPr>
        <a:xfrm>
          <a:off x="2857500" y="1297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62513</xdr:rowOff>
    </xdr:from>
    <xdr:ext cx="534377" cy="259045"/>
    <xdr:sp macro="" textlink="">
      <xdr:nvSpPr>
        <xdr:cNvPr id="199" name="テキスト ボックス 198"/>
        <xdr:cNvSpPr txBox="1"/>
      </xdr:nvSpPr>
      <xdr:spPr>
        <a:xfrm>
          <a:off x="2641111" y="1274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14,793</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812</xdr:rowOff>
    </xdr:from>
    <xdr:to>
      <xdr:col>3</xdr:col>
      <xdr:colOff>3175</xdr:colOff>
      <xdr:row>77</xdr:row>
      <xdr:rowOff>102412</xdr:rowOff>
    </xdr:to>
    <xdr:sp macro="" textlink="">
      <xdr:nvSpPr>
        <xdr:cNvPr id="200" name="円/楕円 199"/>
        <xdr:cNvSpPr/>
      </xdr:nvSpPr>
      <xdr:spPr>
        <a:xfrm>
          <a:off x="1968500" y="1320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118939</xdr:rowOff>
    </xdr:from>
    <xdr:ext cx="469744" cy="259045"/>
    <xdr:sp macro="" textlink="">
      <xdr:nvSpPr>
        <xdr:cNvPr id="201" name="テキスト ボックス 200"/>
        <xdr:cNvSpPr txBox="1"/>
      </xdr:nvSpPr>
      <xdr:spPr>
        <a:xfrm>
          <a:off x="1784427" y="1297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8,812</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71031</xdr:rowOff>
    </xdr:from>
    <xdr:to>
      <xdr:col>1</xdr:col>
      <xdr:colOff>485775</xdr:colOff>
      <xdr:row>77</xdr:row>
      <xdr:rowOff>1181</xdr:rowOff>
    </xdr:to>
    <xdr:sp macro="" textlink="">
      <xdr:nvSpPr>
        <xdr:cNvPr id="202" name="円/楕円 201"/>
        <xdr:cNvSpPr/>
      </xdr:nvSpPr>
      <xdr:spPr>
        <a:xfrm>
          <a:off x="1079500" y="1310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17708</xdr:rowOff>
    </xdr:from>
    <xdr:ext cx="534377" cy="259045"/>
    <xdr:sp macro="" textlink="">
      <xdr:nvSpPr>
        <xdr:cNvPr id="203" name="テキスト ボックス 202"/>
        <xdr:cNvSpPr txBox="1"/>
      </xdr:nvSpPr>
      <xdr:spPr>
        <a:xfrm>
          <a:off x="863111" y="1287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117,096</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4" name="テキスト ボックス 213"/>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64585</xdr:rowOff>
    </xdr:from>
    <xdr:to>
      <xdr:col>6</xdr:col>
      <xdr:colOff>510540</xdr:colOff>
      <xdr:row>99</xdr:row>
      <xdr:rowOff>130136</xdr:rowOff>
    </xdr:to>
    <xdr:cxnSp macro="">
      <xdr:nvCxnSpPr>
        <xdr:cNvPr id="228" name="直線コネクタ 227"/>
        <xdr:cNvCxnSpPr/>
      </xdr:nvCxnSpPr>
      <xdr:spPr>
        <a:xfrm flipV="1">
          <a:off x="4633595" y="15666535"/>
          <a:ext cx="1270" cy="143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133963</xdr:rowOff>
    </xdr:from>
    <xdr:ext cx="534377" cy="259045"/>
    <xdr:sp macro="" textlink="">
      <xdr:nvSpPr>
        <xdr:cNvPr id="229" name="扶助費最小値テキスト"/>
        <xdr:cNvSpPr txBox="1"/>
      </xdr:nvSpPr>
      <xdr:spPr>
        <a:xfrm>
          <a:off x="4686300" y="171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35,502</a:t>
          </a:r>
          <a:endParaRPr kumimoji="1" lang="ja-JP" altLang="en-US" sz="1000" b="1">
            <a:latin typeface="ＭＳ Ｐゴシック"/>
          </a:endParaRPr>
        </a:p>
      </xdr:txBody>
    </xdr:sp>
    <xdr:clientData/>
  </xdr:oneCellAnchor>
  <xdr:twoCellAnchor>
    <xdr:from>
      <xdr:col>6</xdr:col>
      <xdr:colOff>422275</xdr:colOff>
      <xdr:row>99</xdr:row>
      <xdr:rowOff>130136</xdr:rowOff>
    </xdr:from>
    <xdr:to>
      <xdr:col>6</xdr:col>
      <xdr:colOff>600075</xdr:colOff>
      <xdr:row>99</xdr:row>
      <xdr:rowOff>130136</xdr:rowOff>
    </xdr:to>
    <xdr:cxnSp macro="">
      <xdr:nvCxnSpPr>
        <xdr:cNvPr id="230" name="直線コネクタ 229"/>
        <xdr:cNvCxnSpPr/>
      </xdr:nvCxnSpPr>
      <xdr:spPr>
        <a:xfrm>
          <a:off x="4546600" y="17103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11262</xdr:rowOff>
    </xdr:from>
    <xdr:ext cx="599010" cy="259045"/>
    <xdr:sp macro="" textlink="">
      <xdr:nvSpPr>
        <xdr:cNvPr id="231" name="扶助費最大値テキスト"/>
        <xdr:cNvSpPr txBox="1"/>
      </xdr:nvSpPr>
      <xdr:spPr>
        <a:xfrm>
          <a:off x="4686300" y="1544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110,943</a:t>
          </a:r>
          <a:endParaRPr kumimoji="1" lang="ja-JP" altLang="en-US" sz="1000" b="1">
            <a:latin typeface="ＭＳ Ｐゴシック"/>
          </a:endParaRPr>
        </a:p>
      </xdr:txBody>
    </xdr:sp>
    <xdr:clientData/>
  </xdr:oneCellAnchor>
  <xdr:twoCellAnchor>
    <xdr:from>
      <xdr:col>6</xdr:col>
      <xdr:colOff>422275</xdr:colOff>
      <xdr:row>91</xdr:row>
      <xdr:rowOff>64585</xdr:rowOff>
    </xdr:from>
    <xdr:to>
      <xdr:col>6</xdr:col>
      <xdr:colOff>600075</xdr:colOff>
      <xdr:row>91</xdr:row>
      <xdr:rowOff>64585</xdr:rowOff>
    </xdr:to>
    <xdr:cxnSp macro="">
      <xdr:nvCxnSpPr>
        <xdr:cNvPr id="232" name="直線コネクタ 231"/>
        <xdr:cNvCxnSpPr/>
      </xdr:nvCxnSpPr>
      <xdr:spPr>
        <a:xfrm>
          <a:off x="4546600" y="15666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18371</xdr:rowOff>
    </xdr:from>
    <xdr:to>
      <xdr:col>6</xdr:col>
      <xdr:colOff>511175</xdr:colOff>
      <xdr:row>94</xdr:row>
      <xdr:rowOff>83617</xdr:rowOff>
    </xdr:to>
    <xdr:cxnSp macro="">
      <xdr:nvCxnSpPr>
        <xdr:cNvPr id="233" name="直線コネクタ 232"/>
        <xdr:cNvCxnSpPr/>
      </xdr:nvCxnSpPr>
      <xdr:spPr>
        <a:xfrm flipV="1">
          <a:off x="3797300" y="16134671"/>
          <a:ext cx="838200" cy="6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96074</xdr:rowOff>
    </xdr:from>
    <xdr:ext cx="534377" cy="259045"/>
    <xdr:sp macro="" textlink="">
      <xdr:nvSpPr>
        <xdr:cNvPr id="234" name="扶助費平均値テキスト"/>
        <xdr:cNvSpPr txBox="1"/>
      </xdr:nvSpPr>
      <xdr:spPr>
        <a:xfrm>
          <a:off x="4686300" y="16555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60,491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117647</xdr:rowOff>
    </xdr:from>
    <xdr:to>
      <xdr:col>6</xdr:col>
      <xdr:colOff>561975</xdr:colOff>
      <xdr:row>97</xdr:row>
      <xdr:rowOff>47797</xdr:rowOff>
    </xdr:to>
    <xdr:sp macro="" textlink="">
      <xdr:nvSpPr>
        <xdr:cNvPr id="235" name="フローチャート : 判断 234"/>
        <xdr:cNvSpPr/>
      </xdr:nvSpPr>
      <xdr:spPr>
        <a:xfrm>
          <a:off x="45847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83617</xdr:rowOff>
    </xdr:from>
    <xdr:to>
      <xdr:col>5</xdr:col>
      <xdr:colOff>358775</xdr:colOff>
      <xdr:row>95</xdr:row>
      <xdr:rowOff>9683</xdr:rowOff>
    </xdr:to>
    <xdr:cxnSp macro="">
      <xdr:nvCxnSpPr>
        <xdr:cNvPr id="236" name="直線コネクタ 235"/>
        <xdr:cNvCxnSpPr/>
      </xdr:nvCxnSpPr>
      <xdr:spPr>
        <a:xfrm flipV="1">
          <a:off x="2908300" y="16199917"/>
          <a:ext cx="889000" cy="9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168796</xdr:rowOff>
    </xdr:from>
    <xdr:to>
      <xdr:col>5</xdr:col>
      <xdr:colOff>409575</xdr:colOff>
      <xdr:row>97</xdr:row>
      <xdr:rowOff>98946</xdr:rowOff>
    </xdr:to>
    <xdr:sp macro="" textlink="">
      <xdr:nvSpPr>
        <xdr:cNvPr id="237" name="フローチャート : 判断 236"/>
        <xdr:cNvSpPr/>
      </xdr:nvSpPr>
      <xdr:spPr>
        <a:xfrm>
          <a:off x="3746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90073</xdr:rowOff>
    </xdr:from>
    <xdr:ext cx="534377" cy="259045"/>
    <xdr:sp macro="" textlink="">
      <xdr:nvSpPr>
        <xdr:cNvPr id="238" name="テキスト ボックス 237"/>
        <xdr:cNvSpPr txBox="1"/>
      </xdr:nvSpPr>
      <xdr:spPr>
        <a:xfrm>
          <a:off x="3530111" y="1672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9683</xdr:rowOff>
    </xdr:from>
    <xdr:to>
      <xdr:col>4</xdr:col>
      <xdr:colOff>155575</xdr:colOff>
      <xdr:row>95</xdr:row>
      <xdr:rowOff>141739</xdr:rowOff>
    </xdr:to>
    <xdr:cxnSp macro="">
      <xdr:nvCxnSpPr>
        <xdr:cNvPr id="239" name="直線コネクタ 238"/>
        <xdr:cNvCxnSpPr/>
      </xdr:nvCxnSpPr>
      <xdr:spPr>
        <a:xfrm flipV="1">
          <a:off x="2019300" y="16297433"/>
          <a:ext cx="889000" cy="13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81890</xdr:rowOff>
    </xdr:from>
    <xdr:to>
      <xdr:col>4</xdr:col>
      <xdr:colOff>206375</xdr:colOff>
      <xdr:row>98</xdr:row>
      <xdr:rowOff>12040</xdr:rowOff>
    </xdr:to>
    <xdr:sp macro="" textlink="">
      <xdr:nvSpPr>
        <xdr:cNvPr id="240" name="フローチャート : 判断 239"/>
        <xdr:cNvSpPr/>
      </xdr:nvSpPr>
      <xdr:spPr>
        <a:xfrm>
          <a:off x="2857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3167</xdr:rowOff>
    </xdr:from>
    <xdr:ext cx="534377" cy="259045"/>
    <xdr:sp macro="" textlink="">
      <xdr:nvSpPr>
        <xdr:cNvPr id="241" name="テキスト ボックス 240"/>
        <xdr:cNvSpPr txBox="1"/>
      </xdr:nvSpPr>
      <xdr:spPr>
        <a:xfrm>
          <a:off x="2641111" y="168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141739</xdr:rowOff>
    </xdr:from>
    <xdr:to>
      <xdr:col>2</xdr:col>
      <xdr:colOff>638175</xdr:colOff>
      <xdr:row>96</xdr:row>
      <xdr:rowOff>33916</xdr:rowOff>
    </xdr:to>
    <xdr:cxnSp macro="">
      <xdr:nvCxnSpPr>
        <xdr:cNvPr id="242" name="直線コネクタ 241"/>
        <xdr:cNvCxnSpPr/>
      </xdr:nvCxnSpPr>
      <xdr:spPr>
        <a:xfrm flipV="1">
          <a:off x="1130300" y="16429489"/>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116542</xdr:rowOff>
    </xdr:from>
    <xdr:to>
      <xdr:col>3</xdr:col>
      <xdr:colOff>3175</xdr:colOff>
      <xdr:row>98</xdr:row>
      <xdr:rowOff>46692</xdr:rowOff>
    </xdr:to>
    <xdr:sp macro="" textlink="">
      <xdr:nvSpPr>
        <xdr:cNvPr id="243" name="フローチャート : 判断 242"/>
        <xdr:cNvSpPr/>
      </xdr:nvSpPr>
      <xdr:spPr>
        <a:xfrm>
          <a:off x="1968500" y="1674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37819</xdr:rowOff>
    </xdr:from>
    <xdr:ext cx="534377" cy="259045"/>
    <xdr:sp macro="" textlink="">
      <xdr:nvSpPr>
        <xdr:cNvPr id="244" name="テキスト ボックス 243"/>
        <xdr:cNvSpPr txBox="1"/>
      </xdr:nvSpPr>
      <xdr:spPr>
        <a:xfrm>
          <a:off x="1752111" y="1683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109589</xdr:rowOff>
    </xdr:from>
    <xdr:to>
      <xdr:col>1</xdr:col>
      <xdr:colOff>485775</xdr:colOff>
      <xdr:row>98</xdr:row>
      <xdr:rowOff>39739</xdr:rowOff>
    </xdr:to>
    <xdr:sp macro="" textlink="">
      <xdr:nvSpPr>
        <xdr:cNvPr id="245" name="フローチャート : 判断 244"/>
        <xdr:cNvSpPr/>
      </xdr:nvSpPr>
      <xdr:spPr>
        <a:xfrm>
          <a:off x="1079500" y="1674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30866</xdr:rowOff>
    </xdr:from>
    <xdr:ext cx="534377" cy="259045"/>
    <xdr:sp macro="" textlink="">
      <xdr:nvSpPr>
        <xdr:cNvPr id="246" name="テキスト ボックス 245"/>
        <xdr:cNvSpPr txBox="1"/>
      </xdr:nvSpPr>
      <xdr:spPr>
        <a:xfrm>
          <a:off x="863111" y="1683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139021</xdr:rowOff>
    </xdr:from>
    <xdr:to>
      <xdr:col>6</xdr:col>
      <xdr:colOff>561975</xdr:colOff>
      <xdr:row>94</xdr:row>
      <xdr:rowOff>69171</xdr:rowOff>
    </xdr:to>
    <xdr:sp macro="" textlink="">
      <xdr:nvSpPr>
        <xdr:cNvPr id="252" name="円/楕円 251"/>
        <xdr:cNvSpPr/>
      </xdr:nvSpPr>
      <xdr:spPr>
        <a:xfrm>
          <a:off x="4584700" y="1608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161898</xdr:rowOff>
    </xdr:from>
    <xdr:ext cx="534377" cy="259045"/>
    <xdr:sp macro="" textlink="">
      <xdr:nvSpPr>
        <xdr:cNvPr id="253" name="扶助費該当値テキスト"/>
        <xdr:cNvSpPr txBox="1"/>
      </xdr:nvSpPr>
      <xdr:spPr>
        <a:xfrm>
          <a:off x="4686300" y="1593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86,369</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32817</xdr:rowOff>
    </xdr:from>
    <xdr:to>
      <xdr:col>5</xdr:col>
      <xdr:colOff>409575</xdr:colOff>
      <xdr:row>94</xdr:row>
      <xdr:rowOff>134417</xdr:rowOff>
    </xdr:to>
    <xdr:sp macro="" textlink="">
      <xdr:nvSpPr>
        <xdr:cNvPr id="254" name="円/楕円 253"/>
        <xdr:cNvSpPr/>
      </xdr:nvSpPr>
      <xdr:spPr>
        <a:xfrm>
          <a:off x="3746500" y="161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150944</xdr:rowOff>
    </xdr:from>
    <xdr:ext cx="534377" cy="259045"/>
    <xdr:sp macro="" textlink="">
      <xdr:nvSpPr>
        <xdr:cNvPr id="255" name="テキスト ボックス 254"/>
        <xdr:cNvSpPr txBox="1"/>
      </xdr:nvSpPr>
      <xdr:spPr>
        <a:xfrm>
          <a:off x="3530111" y="1592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82,944</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130333</xdr:rowOff>
    </xdr:from>
    <xdr:to>
      <xdr:col>4</xdr:col>
      <xdr:colOff>206375</xdr:colOff>
      <xdr:row>95</xdr:row>
      <xdr:rowOff>60483</xdr:rowOff>
    </xdr:to>
    <xdr:sp macro="" textlink="">
      <xdr:nvSpPr>
        <xdr:cNvPr id="256" name="円/楕円 255"/>
        <xdr:cNvSpPr/>
      </xdr:nvSpPr>
      <xdr:spPr>
        <a:xfrm>
          <a:off x="2857500" y="1624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77010</xdr:rowOff>
    </xdr:from>
    <xdr:ext cx="534377" cy="259045"/>
    <xdr:sp macro="" textlink="">
      <xdr:nvSpPr>
        <xdr:cNvPr id="257" name="テキスト ボックス 256"/>
        <xdr:cNvSpPr txBox="1"/>
      </xdr:nvSpPr>
      <xdr:spPr>
        <a:xfrm>
          <a:off x="2641111" y="1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77,825</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90939</xdr:rowOff>
    </xdr:from>
    <xdr:to>
      <xdr:col>3</xdr:col>
      <xdr:colOff>3175</xdr:colOff>
      <xdr:row>96</xdr:row>
      <xdr:rowOff>21089</xdr:rowOff>
    </xdr:to>
    <xdr:sp macro="" textlink="">
      <xdr:nvSpPr>
        <xdr:cNvPr id="258" name="円/楕円 257"/>
        <xdr:cNvSpPr/>
      </xdr:nvSpPr>
      <xdr:spPr>
        <a:xfrm>
          <a:off x="1968500" y="1637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37616</xdr:rowOff>
    </xdr:from>
    <xdr:ext cx="534377" cy="259045"/>
    <xdr:sp macro="" textlink="">
      <xdr:nvSpPr>
        <xdr:cNvPr id="259" name="テキスト ボックス 258"/>
        <xdr:cNvSpPr txBox="1"/>
      </xdr:nvSpPr>
      <xdr:spPr>
        <a:xfrm>
          <a:off x="1752111" y="1615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70,893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154566</xdr:rowOff>
    </xdr:from>
    <xdr:to>
      <xdr:col>1</xdr:col>
      <xdr:colOff>485775</xdr:colOff>
      <xdr:row>96</xdr:row>
      <xdr:rowOff>84716</xdr:rowOff>
    </xdr:to>
    <xdr:sp macro="" textlink="">
      <xdr:nvSpPr>
        <xdr:cNvPr id="260" name="円/楕円 259"/>
        <xdr:cNvSpPr/>
      </xdr:nvSpPr>
      <xdr:spPr>
        <a:xfrm>
          <a:off x="1079500" y="164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101243</xdr:rowOff>
    </xdr:from>
    <xdr:ext cx="534377" cy="259045"/>
    <xdr:sp macro="" textlink="">
      <xdr:nvSpPr>
        <xdr:cNvPr id="261" name="テキスト ボックス 260"/>
        <xdr:cNvSpPr txBox="1"/>
      </xdr:nvSpPr>
      <xdr:spPr>
        <a:xfrm>
          <a:off x="863111" y="162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67,553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66,956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5" name="テキスト ボックス 274"/>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7" name="テキスト ボックス 276"/>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9" name="テキスト ボックス 278"/>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46372</xdr:rowOff>
    </xdr:from>
    <xdr:to>
      <xdr:col>15</xdr:col>
      <xdr:colOff>180340</xdr:colOff>
      <xdr:row>37</xdr:row>
      <xdr:rowOff>157938</xdr:rowOff>
    </xdr:to>
    <xdr:cxnSp macro="">
      <xdr:nvCxnSpPr>
        <xdr:cNvPr id="283" name="直線コネクタ 282"/>
        <xdr:cNvCxnSpPr/>
      </xdr:nvCxnSpPr>
      <xdr:spPr>
        <a:xfrm flipV="1">
          <a:off x="10475595" y="5361322"/>
          <a:ext cx="1270" cy="114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161765</xdr:rowOff>
    </xdr:from>
    <xdr:ext cx="534377" cy="259045"/>
    <xdr:sp macro="" textlink="">
      <xdr:nvSpPr>
        <xdr:cNvPr id="284" name="補助費等最小値テキスト"/>
        <xdr:cNvSpPr txBox="1"/>
      </xdr:nvSpPr>
      <xdr:spPr>
        <a:xfrm>
          <a:off x="10528300" y="650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33,511</a:t>
          </a:r>
          <a:endParaRPr kumimoji="1" lang="ja-JP" altLang="en-US" sz="1000" b="1">
            <a:latin typeface="ＭＳ Ｐゴシック"/>
          </a:endParaRPr>
        </a:p>
      </xdr:txBody>
    </xdr:sp>
    <xdr:clientData/>
  </xdr:oneCellAnchor>
  <xdr:twoCellAnchor>
    <xdr:from>
      <xdr:col>15</xdr:col>
      <xdr:colOff>92075</xdr:colOff>
      <xdr:row>37</xdr:row>
      <xdr:rowOff>157938</xdr:rowOff>
    </xdr:from>
    <xdr:to>
      <xdr:col>15</xdr:col>
      <xdr:colOff>269875</xdr:colOff>
      <xdr:row>37</xdr:row>
      <xdr:rowOff>157938</xdr:rowOff>
    </xdr:to>
    <xdr:cxnSp macro="">
      <xdr:nvCxnSpPr>
        <xdr:cNvPr id="285" name="直線コネクタ 284"/>
        <xdr:cNvCxnSpPr/>
      </xdr:nvCxnSpPr>
      <xdr:spPr>
        <a:xfrm>
          <a:off x="10388600" y="650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164499</xdr:rowOff>
    </xdr:from>
    <xdr:ext cx="599010" cy="259045"/>
    <xdr:sp macro="" textlink="">
      <xdr:nvSpPr>
        <xdr:cNvPr id="286" name="補助費等最大値テキスト"/>
        <xdr:cNvSpPr txBox="1"/>
      </xdr:nvSpPr>
      <xdr:spPr>
        <a:xfrm>
          <a:off x="10528300" y="513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282,913</a:t>
          </a:r>
          <a:endParaRPr kumimoji="1" lang="ja-JP" altLang="en-US" sz="1000" b="1">
            <a:latin typeface="ＭＳ Ｐゴシック"/>
          </a:endParaRPr>
        </a:p>
      </xdr:txBody>
    </xdr:sp>
    <xdr:clientData/>
  </xdr:oneCellAnchor>
  <xdr:twoCellAnchor>
    <xdr:from>
      <xdr:col>15</xdr:col>
      <xdr:colOff>92075</xdr:colOff>
      <xdr:row>31</xdr:row>
      <xdr:rowOff>46372</xdr:rowOff>
    </xdr:from>
    <xdr:to>
      <xdr:col>15</xdr:col>
      <xdr:colOff>269875</xdr:colOff>
      <xdr:row>31</xdr:row>
      <xdr:rowOff>46372</xdr:rowOff>
    </xdr:to>
    <xdr:cxnSp macro="">
      <xdr:nvCxnSpPr>
        <xdr:cNvPr id="287" name="直線コネクタ 286"/>
        <xdr:cNvCxnSpPr/>
      </xdr:nvCxnSpPr>
      <xdr:spPr>
        <a:xfrm>
          <a:off x="10388600" y="5361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80438</xdr:rowOff>
    </xdr:from>
    <xdr:to>
      <xdr:col>15</xdr:col>
      <xdr:colOff>180975</xdr:colOff>
      <xdr:row>36</xdr:row>
      <xdr:rowOff>5809</xdr:rowOff>
    </xdr:to>
    <xdr:cxnSp macro="">
      <xdr:nvCxnSpPr>
        <xdr:cNvPr id="288" name="直線コネクタ 287"/>
        <xdr:cNvCxnSpPr/>
      </xdr:nvCxnSpPr>
      <xdr:spPr>
        <a:xfrm flipV="1">
          <a:off x="9639300" y="6081188"/>
          <a:ext cx="838200" cy="9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106847</xdr:rowOff>
    </xdr:from>
    <xdr:ext cx="599010" cy="259045"/>
    <xdr:sp macro="" textlink="">
      <xdr:nvSpPr>
        <xdr:cNvPr id="289" name="補助費等平均値テキスト"/>
        <xdr:cNvSpPr txBox="1"/>
      </xdr:nvSpPr>
      <xdr:spPr>
        <a:xfrm>
          <a:off x="10528300" y="61075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103,856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128420</xdr:rowOff>
    </xdr:from>
    <xdr:to>
      <xdr:col>15</xdr:col>
      <xdr:colOff>231775</xdr:colOff>
      <xdr:row>36</xdr:row>
      <xdr:rowOff>58570</xdr:rowOff>
    </xdr:to>
    <xdr:sp macro="" textlink="">
      <xdr:nvSpPr>
        <xdr:cNvPr id="290" name="フローチャート : 判断 289"/>
        <xdr:cNvSpPr/>
      </xdr:nvSpPr>
      <xdr:spPr>
        <a:xfrm>
          <a:off x="10426700" y="61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5809</xdr:rowOff>
    </xdr:from>
    <xdr:to>
      <xdr:col>14</xdr:col>
      <xdr:colOff>28575</xdr:colOff>
      <xdr:row>36</xdr:row>
      <xdr:rowOff>74302</xdr:rowOff>
    </xdr:to>
    <xdr:cxnSp macro="">
      <xdr:nvCxnSpPr>
        <xdr:cNvPr id="291" name="直線コネクタ 290"/>
        <xdr:cNvCxnSpPr/>
      </xdr:nvCxnSpPr>
      <xdr:spPr>
        <a:xfrm flipV="1">
          <a:off x="8750300" y="6178009"/>
          <a:ext cx="889000" cy="6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15048</xdr:rowOff>
    </xdr:from>
    <xdr:to>
      <xdr:col>14</xdr:col>
      <xdr:colOff>79375</xdr:colOff>
      <xdr:row>36</xdr:row>
      <xdr:rowOff>116648</xdr:rowOff>
    </xdr:to>
    <xdr:sp macro="" textlink="">
      <xdr:nvSpPr>
        <xdr:cNvPr id="292" name="フローチャート : 判断 291"/>
        <xdr:cNvSpPr/>
      </xdr:nvSpPr>
      <xdr:spPr>
        <a:xfrm>
          <a:off x="9588500" y="6187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107775</xdr:rowOff>
    </xdr:from>
    <xdr:ext cx="534377" cy="259045"/>
    <xdr:sp macro="" textlink="">
      <xdr:nvSpPr>
        <xdr:cNvPr id="293" name="テキスト ボックス 292"/>
        <xdr:cNvSpPr txBox="1"/>
      </xdr:nvSpPr>
      <xdr:spPr>
        <a:xfrm>
          <a:off x="9372111" y="62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74302</xdr:rowOff>
    </xdr:from>
    <xdr:to>
      <xdr:col>12</xdr:col>
      <xdr:colOff>511175</xdr:colOff>
      <xdr:row>36</xdr:row>
      <xdr:rowOff>106832</xdr:rowOff>
    </xdr:to>
    <xdr:cxnSp macro="">
      <xdr:nvCxnSpPr>
        <xdr:cNvPr id="294" name="直線コネクタ 293"/>
        <xdr:cNvCxnSpPr/>
      </xdr:nvCxnSpPr>
      <xdr:spPr>
        <a:xfrm flipV="1">
          <a:off x="7861300" y="6246502"/>
          <a:ext cx="889000" cy="3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40053</xdr:rowOff>
    </xdr:from>
    <xdr:to>
      <xdr:col>12</xdr:col>
      <xdr:colOff>561975</xdr:colOff>
      <xdr:row>36</xdr:row>
      <xdr:rowOff>141653</xdr:rowOff>
    </xdr:to>
    <xdr:sp macro="" textlink="">
      <xdr:nvSpPr>
        <xdr:cNvPr id="295" name="フローチャート : 判断 294"/>
        <xdr:cNvSpPr/>
      </xdr:nvSpPr>
      <xdr:spPr>
        <a:xfrm>
          <a:off x="8699500" y="621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132780</xdr:rowOff>
    </xdr:from>
    <xdr:ext cx="534377" cy="259045"/>
    <xdr:sp macro="" textlink="">
      <xdr:nvSpPr>
        <xdr:cNvPr id="296" name="テキスト ボックス 295"/>
        <xdr:cNvSpPr txBox="1"/>
      </xdr:nvSpPr>
      <xdr:spPr>
        <a:xfrm>
          <a:off x="8483111" y="63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101195</xdr:rowOff>
    </xdr:from>
    <xdr:to>
      <xdr:col>11</xdr:col>
      <xdr:colOff>307975</xdr:colOff>
      <xdr:row>36</xdr:row>
      <xdr:rowOff>106832</xdr:rowOff>
    </xdr:to>
    <xdr:cxnSp macro="">
      <xdr:nvCxnSpPr>
        <xdr:cNvPr id="297" name="直線コネクタ 296"/>
        <xdr:cNvCxnSpPr/>
      </xdr:nvCxnSpPr>
      <xdr:spPr>
        <a:xfrm>
          <a:off x="6972300" y="6273395"/>
          <a:ext cx="889000" cy="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48808</xdr:rowOff>
    </xdr:from>
    <xdr:to>
      <xdr:col>11</xdr:col>
      <xdr:colOff>358775</xdr:colOff>
      <xdr:row>36</xdr:row>
      <xdr:rowOff>150408</xdr:rowOff>
    </xdr:to>
    <xdr:sp macro="" textlink="">
      <xdr:nvSpPr>
        <xdr:cNvPr id="298" name="フローチャート : 判断 297"/>
        <xdr:cNvSpPr/>
      </xdr:nvSpPr>
      <xdr:spPr>
        <a:xfrm>
          <a:off x="7810500" y="622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166935</xdr:rowOff>
    </xdr:from>
    <xdr:ext cx="534377" cy="259045"/>
    <xdr:sp macro="" textlink="">
      <xdr:nvSpPr>
        <xdr:cNvPr id="299" name="テキスト ボックス 298"/>
        <xdr:cNvSpPr txBox="1"/>
      </xdr:nvSpPr>
      <xdr:spPr>
        <a:xfrm>
          <a:off x="7594111" y="599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69885</xdr:rowOff>
    </xdr:from>
    <xdr:to>
      <xdr:col>10</xdr:col>
      <xdr:colOff>155575</xdr:colOff>
      <xdr:row>37</xdr:row>
      <xdr:rowOff>35</xdr:rowOff>
    </xdr:to>
    <xdr:sp macro="" textlink="">
      <xdr:nvSpPr>
        <xdr:cNvPr id="300" name="フローチャート : 判断 299"/>
        <xdr:cNvSpPr/>
      </xdr:nvSpPr>
      <xdr:spPr>
        <a:xfrm>
          <a:off x="6921500" y="624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162612</xdr:rowOff>
    </xdr:from>
    <xdr:ext cx="534377" cy="259045"/>
    <xdr:sp macro="" textlink="">
      <xdr:nvSpPr>
        <xdr:cNvPr id="301" name="テキスト ボックス 300"/>
        <xdr:cNvSpPr txBox="1"/>
      </xdr:nvSpPr>
      <xdr:spPr>
        <a:xfrm>
          <a:off x="6705111" y="633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79,159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29638</xdr:rowOff>
    </xdr:from>
    <xdr:to>
      <xdr:col>15</xdr:col>
      <xdr:colOff>231775</xdr:colOff>
      <xdr:row>35</xdr:row>
      <xdr:rowOff>131238</xdr:rowOff>
    </xdr:to>
    <xdr:sp macro="" textlink="">
      <xdr:nvSpPr>
        <xdr:cNvPr id="307" name="円/楕円 306"/>
        <xdr:cNvSpPr/>
      </xdr:nvSpPr>
      <xdr:spPr>
        <a:xfrm>
          <a:off x="10426700" y="60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52515</xdr:rowOff>
    </xdr:from>
    <xdr:ext cx="599010" cy="259045"/>
    <xdr:sp macro="" textlink="">
      <xdr:nvSpPr>
        <xdr:cNvPr id="308" name="補助費等該当値テキスト"/>
        <xdr:cNvSpPr txBox="1"/>
      </xdr:nvSpPr>
      <xdr:spPr>
        <a:xfrm>
          <a:off x="10528300" y="588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125,462</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126459</xdr:rowOff>
    </xdr:from>
    <xdr:to>
      <xdr:col>14</xdr:col>
      <xdr:colOff>79375</xdr:colOff>
      <xdr:row>36</xdr:row>
      <xdr:rowOff>56609</xdr:rowOff>
    </xdr:to>
    <xdr:sp macro="" textlink="">
      <xdr:nvSpPr>
        <xdr:cNvPr id="309" name="円/楕円 308"/>
        <xdr:cNvSpPr/>
      </xdr:nvSpPr>
      <xdr:spPr>
        <a:xfrm>
          <a:off x="9588500" y="612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73136</xdr:rowOff>
    </xdr:from>
    <xdr:ext cx="599010" cy="259045"/>
    <xdr:sp macro="" textlink="">
      <xdr:nvSpPr>
        <xdr:cNvPr id="310" name="テキスト ボックス 309"/>
        <xdr:cNvSpPr txBox="1"/>
      </xdr:nvSpPr>
      <xdr:spPr>
        <a:xfrm>
          <a:off x="9339794" y="5902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104,285</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23502</xdr:rowOff>
    </xdr:from>
    <xdr:to>
      <xdr:col>12</xdr:col>
      <xdr:colOff>561975</xdr:colOff>
      <xdr:row>36</xdr:row>
      <xdr:rowOff>125102</xdr:rowOff>
    </xdr:to>
    <xdr:sp macro="" textlink="">
      <xdr:nvSpPr>
        <xdr:cNvPr id="311" name="円/楕円 310"/>
        <xdr:cNvSpPr/>
      </xdr:nvSpPr>
      <xdr:spPr>
        <a:xfrm>
          <a:off x="8699500" y="619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141629</xdr:rowOff>
    </xdr:from>
    <xdr:ext cx="534377" cy="259045"/>
    <xdr:sp macro="" textlink="">
      <xdr:nvSpPr>
        <xdr:cNvPr id="312" name="テキスト ボックス 311"/>
        <xdr:cNvSpPr txBox="1"/>
      </xdr:nvSpPr>
      <xdr:spPr>
        <a:xfrm>
          <a:off x="8483111" y="597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89,304</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56032</xdr:rowOff>
    </xdr:from>
    <xdr:to>
      <xdr:col>11</xdr:col>
      <xdr:colOff>358775</xdr:colOff>
      <xdr:row>36</xdr:row>
      <xdr:rowOff>157632</xdr:rowOff>
    </xdr:to>
    <xdr:sp macro="" textlink="">
      <xdr:nvSpPr>
        <xdr:cNvPr id="313" name="円/楕円 312"/>
        <xdr:cNvSpPr/>
      </xdr:nvSpPr>
      <xdr:spPr>
        <a:xfrm>
          <a:off x="7810500" y="62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148759</xdr:rowOff>
    </xdr:from>
    <xdr:ext cx="534377" cy="259045"/>
    <xdr:sp macro="" textlink="">
      <xdr:nvSpPr>
        <xdr:cNvPr id="314" name="テキスト ボックス 313"/>
        <xdr:cNvSpPr txBox="1"/>
      </xdr:nvSpPr>
      <xdr:spPr>
        <a:xfrm>
          <a:off x="7594111" y="63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82,189</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50395</xdr:rowOff>
    </xdr:from>
    <xdr:to>
      <xdr:col>10</xdr:col>
      <xdr:colOff>155575</xdr:colOff>
      <xdr:row>36</xdr:row>
      <xdr:rowOff>151995</xdr:rowOff>
    </xdr:to>
    <xdr:sp macro="" textlink="">
      <xdr:nvSpPr>
        <xdr:cNvPr id="315" name="円/楕円 314"/>
        <xdr:cNvSpPr/>
      </xdr:nvSpPr>
      <xdr:spPr>
        <a:xfrm>
          <a:off x="6921500" y="62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168522</xdr:rowOff>
    </xdr:from>
    <xdr:ext cx="534377" cy="259045"/>
    <xdr:sp macro="" textlink="">
      <xdr:nvSpPr>
        <xdr:cNvPr id="316" name="テキスト ボックス 315"/>
        <xdr:cNvSpPr txBox="1"/>
      </xdr:nvSpPr>
      <xdr:spPr>
        <a:xfrm>
          <a:off x="6705111" y="599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83,422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76,430</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138534</xdr:rowOff>
    </xdr:from>
    <xdr:to>
      <xdr:col>15</xdr:col>
      <xdr:colOff>180340</xdr:colOff>
      <xdr:row>59</xdr:row>
      <xdr:rowOff>4090</xdr:rowOff>
    </xdr:to>
    <xdr:cxnSp macro="">
      <xdr:nvCxnSpPr>
        <xdr:cNvPr id="340" name="直線コネクタ 339"/>
        <xdr:cNvCxnSpPr/>
      </xdr:nvCxnSpPr>
      <xdr:spPr>
        <a:xfrm flipV="1">
          <a:off x="10475595" y="8711034"/>
          <a:ext cx="1270" cy="1408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7917</xdr:rowOff>
    </xdr:from>
    <xdr:ext cx="534377" cy="259045"/>
    <xdr:sp macro="" textlink="">
      <xdr:nvSpPr>
        <xdr:cNvPr id="341" name="普通建設事業費最小値テキスト"/>
        <xdr:cNvSpPr txBox="1"/>
      </xdr:nvSpPr>
      <xdr:spPr>
        <a:xfrm>
          <a:off x="10528300" y="1012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10,593</a:t>
          </a:r>
          <a:endParaRPr kumimoji="1" lang="ja-JP" altLang="en-US" sz="1000" b="1">
            <a:latin typeface="ＭＳ Ｐゴシック"/>
          </a:endParaRPr>
        </a:p>
      </xdr:txBody>
    </xdr:sp>
    <xdr:clientData/>
  </xdr:oneCellAnchor>
  <xdr:twoCellAnchor>
    <xdr:from>
      <xdr:col>15</xdr:col>
      <xdr:colOff>92075</xdr:colOff>
      <xdr:row>59</xdr:row>
      <xdr:rowOff>4090</xdr:rowOff>
    </xdr:from>
    <xdr:to>
      <xdr:col>15</xdr:col>
      <xdr:colOff>269875</xdr:colOff>
      <xdr:row>59</xdr:row>
      <xdr:rowOff>4090</xdr:rowOff>
    </xdr:to>
    <xdr:cxnSp macro="">
      <xdr:nvCxnSpPr>
        <xdr:cNvPr id="342" name="直線コネクタ 341"/>
        <xdr:cNvCxnSpPr/>
      </xdr:nvCxnSpPr>
      <xdr:spPr>
        <a:xfrm>
          <a:off x="10388600" y="10119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85211</xdr:rowOff>
    </xdr:from>
    <xdr:ext cx="599010" cy="259045"/>
    <xdr:sp macro="" textlink="">
      <xdr:nvSpPr>
        <xdr:cNvPr id="343" name="普通建設事業費最大値テキスト"/>
        <xdr:cNvSpPr txBox="1"/>
      </xdr:nvSpPr>
      <xdr:spPr>
        <a:xfrm>
          <a:off x="10528300" y="848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380,306</a:t>
          </a:r>
          <a:endParaRPr kumimoji="1" lang="ja-JP" altLang="en-US" sz="1000" b="1">
            <a:latin typeface="ＭＳ Ｐゴシック"/>
          </a:endParaRPr>
        </a:p>
      </xdr:txBody>
    </xdr:sp>
    <xdr:clientData/>
  </xdr:oneCellAnchor>
  <xdr:twoCellAnchor>
    <xdr:from>
      <xdr:col>15</xdr:col>
      <xdr:colOff>92075</xdr:colOff>
      <xdr:row>50</xdr:row>
      <xdr:rowOff>138534</xdr:rowOff>
    </xdr:from>
    <xdr:to>
      <xdr:col>15</xdr:col>
      <xdr:colOff>269875</xdr:colOff>
      <xdr:row>50</xdr:row>
      <xdr:rowOff>138534</xdr:rowOff>
    </xdr:to>
    <xdr:cxnSp macro="">
      <xdr:nvCxnSpPr>
        <xdr:cNvPr id="344" name="直線コネクタ 343"/>
        <xdr:cNvCxnSpPr/>
      </xdr:nvCxnSpPr>
      <xdr:spPr>
        <a:xfrm>
          <a:off x="10388600" y="87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25042</xdr:rowOff>
    </xdr:from>
    <xdr:to>
      <xdr:col>15</xdr:col>
      <xdr:colOff>180975</xdr:colOff>
      <xdr:row>58</xdr:row>
      <xdr:rowOff>34947</xdr:rowOff>
    </xdr:to>
    <xdr:cxnSp macro="">
      <xdr:nvCxnSpPr>
        <xdr:cNvPr id="345" name="直線コネクタ 344"/>
        <xdr:cNvCxnSpPr/>
      </xdr:nvCxnSpPr>
      <xdr:spPr>
        <a:xfrm>
          <a:off x="9639300" y="9626242"/>
          <a:ext cx="838200" cy="35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112082</xdr:rowOff>
    </xdr:from>
    <xdr:ext cx="599010" cy="259045"/>
    <xdr:sp macro="" textlink="">
      <xdr:nvSpPr>
        <xdr:cNvPr id="346" name="普通建設事業費平均値テキスト"/>
        <xdr:cNvSpPr txBox="1"/>
      </xdr:nvSpPr>
      <xdr:spPr>
        <a:xfrm>
          <a:off x="10528300" y="9541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109,920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89205</xdr:rowOff>
    </xdr:from>
    <xdr:to>
      <xdr:col>15</xdr:col>
      <xdr:colOff>231775</xdr:colOff>
      <xdr:row>57</xdr:row>
      <xdr:rowOff>19355</xdr:rowOff>
    </xdr:to>
    <xdr:sp macro="" textlink="">
      <xdr:nvSpPr>
        <xdr:cNvPr id="347" name="フローチャート : 判断 346"/>
        <xdr:cNvSpPr/>
      </xdr:nvSpPr>
      <xdr:spPr>
        <a:xfrm>
          <a:off x="10426700" y="96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25042</xdr:rowOff>
    </xdr:from>
    <xdr:to>
      <xdr:col>14</xdr:col>
      <xdr:colOff>28575</xdr:colOff>
      <xdr:row>56</xdr:row>
      <xdr:rowOff>161123</xdr:rowOff>
    </xdr:to>
    <xdr:cxnSp macro="">
      <xdr:nvCxnSpPr>
        <xdr:cNvPr id="348" name="直線コネクタ 347"/>
        <xdr:cNvCxnSpPr/>
      </xdr:nvCxnSpPr>
      <xdr:spPr>
        <a:xfrm flipV="1">
          <a:off x="8750300" y="9626242"/>
          <a:ext cx="889000" cy="13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52000</xdr:rowOff>
    </xdr:from>
    <xdr:to>
      <xdr:col>14</xdr:col>
      <xdr:colOff>79375</xdr:colOff>
      <xdr:row>56</xdr:row>
      <xdr:rowOff>153600</xdr:rowOff>
    </xdr:to>
    <xdr:sp macro="" textlink="">
      <xdr:nvSpPr>
        <xdr:cNvPr id="349" name="フローチャート : 判断 348"/>
        <xdr:cNvSpPr/>
      </xdr:nvSpPr>
      <xdr:spPr>
        <a:xfrm>
          <a:off x="9588500" y="96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144727</xdr:rowOff>
    </xdr:from>
    <xdr:ext cx="599010" cy="259045"/>
    <xdr:sp macro="" textlink="">
      <xdr:nvSpPr>
        <xdr:cNvPr id="350" name="テキスト ボックス 349"/>
        <xdr:cNvSpPr txBox="1"/>
      </xdr:nvSpPr>
      <xdr:spPr>
        <a:xfrm>
          <a:off x="9339794" y="974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161123</xdr:rowOff>
    </xdr:from>
    <xdr:to>
      <xdr:col>12</xdr:col>
      <xdr:colOff>511175</xdr:colOff>
      <xdr:row>57</xdr:row>
      <xdr:rowOff>97885</xdr:rowOff>
    </xdr:to>
    <xdr:cxnSp macro="">
      <xdr:nvCxnSpPr>
        <xdr:cNvPr id="351" name="直線コネクタ 350"/>
        <xdr:cNvCxnSpPr/>
      </xdr:nvCxnSpPr>
      <xdr:spPr>
        <a:xfrm flipV="1">
          <a:off x="7861300" y="9762323"/>
          <a:ext cx="889000" cy="10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52042</xdr:rowOff>
    </xdr:from>
    <xdr:to>
      <xdr:col>12</xdr:col>
      <xdr:colOff>561975</xdr:colOff>
      <xdr:row>56</xdr:row>
      <xdr:rowOff>153642</xdr:rowOff>
    </xdr:to>
    <xdr:sp macro="" textlink="">
      <xdr:nvSpPr>
        <xdr:cNvPr id="352" name="フローチャート : 判断 351"/>
        <xdr:cNvSpPr/>
      </xdr:nvSpPr>
      <xdr:spPr>
        <a:xfrm>
          <a:off x="8699500" y="9653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170169</xdr:rowOff>
    </xdr:from>
    <xdr:ext cx="599010" cy="259045"/>
    <xdr:sp macro="" textlink="">
      <xdr:nvSpPr>
        <xdr:cNvPr id="353" name="テキスト ボックス 352"/>
        <xdr:cNvSpPr txBox="1"/>
      </xdr:nvSpPr>
      <xdr:spPr>
        <a:xfrm>
          <a:off x="8450794" y="942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97885</xdr:rowOff>
    </xdr:from>
    <xdr:to>
      <xdr:col>11</xdr:col>
      <xdr:colOff>307975</xdr:colOff>
      <xdr:row>58</xdr:row>
      <xdr:rowOff>154853</xdr:rowOff>
    </xdr:to>
    <xdr:cxnSp macro="">
      <xdr:nvCxnSpPr>
        <xdr:cNvPr id="354" name="直線コネクタ 353"/>
        <xdr:cNvCxnSpPr/>
      </xdr:nvCxnSpPr>
      <xdr:spPr>
        <a:xfrm flipV="1">
          <a:off x="6972300" y="9870535"/>
          <a:ext cx="889000" cy="22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146705</xdr:rowOff>
    </xdr:from>
    <xdr:to>
      <xdr:col>11</xdr:col>
      <xdr:colOff>358775</xdr:colOff>
      <xdr:row>57</xdr:row>
      <xdr:rowOff>76855</xdr:rowOff>
    </xdr:to>
    <xdr:sp macro="" textlink="">
      <xdr:nvSpPr>
        <xdr:cNvPr id="355" name="フローチャート : 判断 354"/>
        <xdr:cNvSpPr/>
      </xdr:nvSpPr>
      <xdr:spPr>
        <a:xfrm>
          <a:off x="7810500" y="974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93382</xdr:rowOff>
    </xdr:from>
    <xdr:ext cx="534377" cy="259045"/>
    <xdr:sp macro="" textlink="">
      <xdr:nvSpPr>
        <xdr:cNvPr id="356" name="テキスト ボックス 355"/>
        <xdr:cNvSpPr txBox="1"/>
      </xdr:nvSpPr>
      <xdr:spPr>
        <a:xfrm>
          <a:off x="7594111" y="952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157400</xdr:rowOff>
    </xdr:from>
    <xdr:to>
      <xdr:col>10</xdr:col>
      <xdr:colOff>155575</xdr:colOff>
      <xdr:row>57</xdr:row>
      <xdr:rowOff>87550</xdr:rowOff>
    </xdr:to>
    <xdr:sp macro="" textlink="">
      <xdr:nvSpPr>
        <xdr:cNvPr id="357" name="フローチャート : 判断 356"/>
        <xdr:cNvSpPr/>
      </xdr:nvSpPr>
      <xdr:spPr>
        <a:xfrm>
          <a:off x="6921500" y="975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104077</xdr:rowOff>
    </xdr:from>
    <xdr:ext cx="534377" cy="259045"/>
    <xdr:sp macro="" textlink="">
      <xdr:nvSpPr>
        <xdr:cNvPr id="358" name="テキスト ボックス 357"/>
        <xdr:cNvSpPr txBox="1"/>
      </xdr:nvSpPr>
      <xdr:spPr>
        <a:xfrm>
          <a:off x="6705111" y="953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92,021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155597</xdr:rowOff>
    </xdr:from>
    <xdr:to>
      <xdr:col>15</xdr:col>
      <xdr:colOff>231775</xdr:colOff>
      <xdr:row>58</xdr:row>
      <xdr:rowOff>85747</xdr:rowOff>
    </xdr:to>
    <xdr:sp macro="" textlink="">
      <xdr:nvSpPr>
        <xdr:cNvPr id="364" name="円/楕円 363"/>
        <xdr:cNvSpPr/>
      </xdr:nvSpPr>
      <xdr:spPr>
        <a:xfrm>
          <a:off x="10426700" y="992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134024</xdr:rowOff>
    </xdr:from>
    <xdr:ext cx="534377" cy="259045"/>
    <xdr:sp macro="" textlink="">
      <xdr:nvSpPr>
        <xdr:cNvPr id="365" name="普通建設事業費該当値テキスト"/>
        <xdr:cNvSpPr txBox="1"/>
      </xdr:nvSpPr>
      <xdr:spPr>
        <a:xfrm>
          <a:off x="10528300" y="990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47,494</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145692</xdr:rowOff>
    </xdr:from>
    <xdr:to>
      <xdr:col>14</xdr:col>
      <xdr:colOff>79375</xdr:colOff>
      <xdr:row>56</xdr:row>
      <xdr:rowOff>75842</xdr:rowOff>
    </xdr:to>
    <xdr:sp macro="" textlink="">
      <xdr:nvSpPr>
        <xdr:cNvPr id="366" name="円/楕円 365"/>
        <xdr:cNvSpPr/>
      </xdr:nvSpPr>
      <xdr:spPr>
        <a:xfrm>
          <a:off x="9588500" y="957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54</xdr:row>
      <xdr:rowOff>92369</xdr:rowOff>
    </xdr:from>
    <xdr:ext cx="599010" cy="259045"/>
    <xdr:sp macro="" textlink="">
      <xdr:nvSpPr>
        <xdr:cNvPr id="367" name="テキスト ボックス 366"/>
        <xdr:cNvSpPr txBox="1"/>
      </xdr:nvSpPr>
      <xdr:spPr>
        <a:xfrm>
          <a:off x="9339794" y="935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140,094</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110323</xdr:rowOff>
    </xdr:from>
    <xdr:to>
      <xdr:col>12</xdr:col>
      <xdr:colOff>561975</xdr:colOff>
      <xdr:row>57</xdr:row>
      <xdr:rowOff>40473</xdr:rowOff>
    </xdr:to>
    <xdr:sp macro="" textlink="">
      <xdr:nvSpPr>
        <xdr:cNvPr id="368" name="円/楕円 367"/>
        <xdr:cNvSpPr/>
      </xdr:nvSpPr>
      <xdr:spPr>
        <a:xfrm>
          <a:off x="8699500" y="971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31600</xdr:rowOff>
    </xdr:from>
    <xdr:ext cx="599010" cy="259045"/>
    <xdr:sp macro="" textlink="">
      <xdr:nvSpPr>
        <xdr:cNvPr id="369" name="テキスト ボックス 368"/>
        <xdr:cNvSpPr txBox="1"/>
      </xdr:nvSpPr>
      <xdr:spPr>
        <a:xfrm>
          <a:off x="8450794" y="980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104,377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47085</xdr:rowOff>
    </xdr:from>
    <xdr:to>
      <xdr:col>11</xdr:col>
      <xdr:colOff>358775</xdr:colOff>
      <xdr:row>57</xdr:row>
      <xdr:rowOff>148685</xdr:rowOff>
    </xdr:to>
    <xdr:sp macro="" textlink="">
      <xdr:nvSpPr>
        <xdr:cNvPr id="370" name="円/楕円 369"/>
        <xdr:cNvSpPr/>
      </xdr:nvSpPr>
      <xdr:spPr>
        <a:xfrm>
          <a:off x="7810500" y="98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139812</xdr:rowOff>
    </xdr:from>
    <xdr:ext cx="534377" cy="259045"/>
    <xdr:sp macro="" textlink="">
      <xdr:nvSpPr>
        <xdr:cNvPr id="371" name="テキスト ボックス 370"/>
        <xdr:cNvSpPr txBox="1"/>
      </xdr:nvSpPr>
      <xdr:spPr>
        <a:xfrm>
          <a:off x="7594111" y="991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75,975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104053</xdr:rowOff>
    </xdr:from>
    <xdr:to>
      <xdr:col>10</xdr:col>
      <xdr:colOff>155575</xdr:colOff>
      <xdr:row>59</xdr:row>
      <xdr:rowOff>34203</xdr:rowOff>
    </xdr:to>
    <xdr:sp macro="" textlink="">
      <xdr:nvSpPr>
        <xdr:cNvPr id="372" name="円/楕円 371"/>
        <xdr:cNvSpPr/>
      </xdr:nvSpPr>
      <xdr:spPr>
        <a:xfrm>
          <a:off x="6921500" y="1004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25330</xdr:rowOff>
    </xdr:from>
    <xdr:ext cx="534377" cy="259045"/>
    <xdr:sp macro="" textlink="">
      <xdr:nvSpPr>
        <xdr:cNvPr id="373" name="テキスト ボックス 372"/>
        <xdr:cNvSpPr txBox="1"/>
      </xdr:nvSpPr>
      <xdr:spPr>
        <a:xfrm>
          <a:off x="6705111" y="1014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16,023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23,985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87" name="テキスト ボックス 386"/>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9" name="テキスト ボックス 38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1" name="テキスト ボックス 39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72</xdr:row>
      <xdr:rowOff>62026</xdr:rowOff>
    </xdr:from>
    <xdr:to>
      <xdr:col>15</xdr:col>
      <xdr:colOff>180340</xdr:colOff>
      <xdr:row>78</xdr:row>
      <xdr:rowOff>139700</xdr:rowOff>
    </xdr:to>
    <xdr:cxnSp macro="">
      <xdr:nvCxnSpPr>
        <xdr:cNvPr id="395" name="直線コネクタ 394"/>
        <xdr:cNvCxnSpPr/>
      </xdr:nvCxnSpPr>
      <xdr:spPr>
        <a:xfrm flipV="1">
          <a:off x="10475595" y="12406426"/>
          <a:ext cx="1270" cy="1106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396"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8703</xdr:rowOff>
    </xdr:from>
    <xdr:ext cx="599010" cy="259045"/>
    <xdr:sp macro="" textlink="">
      <xdr:nvSpPr>
        <xdr:cNvPr id="398" name="普通建設事業費 （ うち新規整備　）最大値テキスト"/>
        <xdr:cNvSpPr txBox="1"/>
      </xdr:nvSpPr>
      <xdr:spPr>
        <a:xfrm>
          <a:off x="10528300" y="1218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241,989</a:t>
          </a:r>
          <a:endParaRPr kumimoji="1" lang="ja-JP" altLang="en-US" sz="1000" b="1">
            <a:latin typeface="ＭＳ Ｐゴシック"/>
          </a:endParaRPr>
        </a:p>
      </xdr:txBody>
    </xdr:sp>
    <xdr:clientData/>
  </xdr:oneCellAnchor>
  <xdr:twoCellAnchor>
    <xdr:from>
      <xdr:col>15</xdr:col>
      <xdr:colOff>92075</xdr:colOff>
      <xdr:row>72</xdr:row>
      <xdr:rowOff>62026</xdr:rowOff>
    </xdr:from>
    <xdr:to>
      <xdr:col>15</xdr:col>
      <xdr:colOff>269875</xdr:colOff>
      <xdr:row>72</xdr:row>
      <xdr:rowOff>62026</xdr:rowOff>
    </xdr:to>
    <xdr:cxnSp macro="">
      <xdr:nvCxnSpPr>
        <xdr:cNvPr id="399" name="直線コネクタ 398"/>
        <xdr:cNvCxnSpPr/>
      </xdr:nvCxnSpPr>
      <xdr:spPr>
        <a:xfrm>
          <a:off x="10388600" y="12406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86514</xdr:rowOff>
    </xdr:from>
    <xdr:to>
      <xdr:col>15</xdr:col>
      <xdr:colOff>180975</xdr:colOff>
      <xdr:row>78</xdr:row>
      <xdr:rowOff>131347</xdr:rowOff>
    </xdr:to>
    <xdr:cxnSp macro="">
      <xdr:nvCxnSpPr>
        <xdr:cNvPr id="400" name="直線コネクタ 399"/>
        <xdr:cNvCxnSpPr/>
      </xdr:nvCxnSpPr>
      <xdr:spPr>
        <a:xfrm>
          <a:off x="9639300" y="13459614"/>
          <a:ext cx="838200" cy="4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34386</xdr:rowOff>
    </xdr:from>
    <xdr:ext cx="534377" cy="259045"/>
    <xdr:sp macro="" textlink="">
      <xdr:nvSpPr>
        <xdr:cNvPr id="401" name="普通建設事業費 （ うち新規整備　）平均値テキスト"/>
        <xdr:cNvSpPr txBox="1"/>
      </xdr:nvSpPr>
      <xdr:spPr>
        <a:xfrm>
          <a:off x="10528300" y="13064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54,427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11509</xdr:rowOff>
    </xdr:from>
    <xdr:to>
      <xdr:col>15</xdr:col>
      <xdr:colOff>231775</xdr:colOff>
      <xdr:row>77</xdr:row>
      <xdr:rowOff>113109</xdr:rowOff>
    </xdr:to>
    <xdr:sp macro="" textlink="">
      <xdr:nvSpPr>
        <xdr:cNvPr id="402" name="フローチャート : 判断 401"/>
        <xdr:cNvSpPr/>
      </xdr:nvSpPr>
      <xdr:spPr>
        <a:xfrm>
          <a:off x="10426700" y="1321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13736</xdr:rowOff>
    </xdr:from>
    <xdr:to>
      <xdr:col>14</xdr:col>
      <xdr:colOff>79375</xdr:colOff>
      <xdr:row>77</xdr:row>
      <xdr:rowOff>115336</xdr:rowOff>
    </xdr:to>
    <xdr:sp macro="" textlink="">
      <xdr:nvSpPr>
        <xdr:cNvPr id="403" name="フローチャート : 判断 402"/>
        <xdr:cNvSpPr/>
      </xdr:nvSpPr>
      <xdr:spPr>
        <a:xfrm>
          <a:off x="9588500" y="1321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131863</xdr:rowOff>
    </xdr:from>
    <xdr:ext cx="534377" cy="259045"/>
    <xdr:sp macro="" textlink="">
      <xdr:nvSpPr>
        <xdr:cNvPr id="404" name="テキスト ボックス 403"/>
        <xdr:cNvSpPr txBox="1"/>
      </xdr:nvSpPr>
      <xdr:spPr>
        <a:xfrm>
          <a:off x="9372111" y="1299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5" name="テキスト ボックス 40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6" name="テキスト ボックス 40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7" name="テキスト ボックス 40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8" name="テキスト ボックス 40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09" name="テキスト ボックス 40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80547</xdr:rowOff>
    </xdr:from>
    <xdr:to>
      <xdr:col>15</xdr:col>
      <xdr:colOff>231775</xdr:colOff>
      <xdr:row>79</xdr:row>
      <xdr:rowOff>10697</xdr:rowOff>
    </xdr:to>
    <xdr:sp macro="" textlink="">
      <xdr:nvSpPr>
        <xdr:cNvPr id="410" name="円/楕円 409"/>
        <xdr:cNvSpPr/>
      </xdr:nvSpPr>
      <xdr:spPr>
        <a:xfrm>
          <a:off x="10426700" y="1345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166924</xdr:rowOff>
    </xdr:from>
    <xdr:ext cx="469744" cy="259045"/>
    <xdr:sp macro="" textlink="">
      <xdr:nvSpPr>
        <xdr:cNvPr id="411" name="普通建設事業費 （ うち新規整備　）該当値テキスト"/>
        <xdr:cNvSpPr txBox="1"/>
      </xdr:nvSpPr>
      <xdr:spPr>
        <a:xfrm>
          <a:off x="10528300" y="1336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35714</xdr:rowOff>
    </xdr:from>
    <xdr:to>
      <xdr:col>14</xdr:col>
      <xdr:colOff>79375</xdr:colOff>
      <xdr:row>78</xdr:row>
      <xdr:rowOff>137314</xdr:rowOff>
    </xdr:to>
    <xdr:sp macro="" textlink="">
      <xdr:nvSpPr>
        <xdr:cNvPr id="412" name="円/楕円 411"/>
        <xdr:cNvSpPr/>
      </xdr:nvSpPr>
      <xdr:spPr>
        <a:xfrm>
          <a:off x="9588500" y="1340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128441</xdr:rowOff>
    </xdr:from>
    <xdr:ext cx="534377" cy="259045"/>
    <xdr:sp macro="" textlink="">
      <xdr:nvSpPr>
        <xdr:cNvPr id="413" name="テキスト ボックス 412"/>
        <xdr:cNvSpPr txBox="1"/>
      </xdr:nvSpPr>
      <xdr:spPr>
        <a:xfrm>
          <a:off x="9372111" y="1350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4" name="正方形/長方形 41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5" name="正方形/長方形 41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6" name="正方形/長方形 41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7" name="正方形/長方形 41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8" name="正方形/長方形 41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19" name="正方形/長方形 41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0" name="正方形/長方形 41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38,792</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1" name="正方形/長方形 42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2" name="テキスト ボックス 42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3" name="直線コネクタ 42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4" name="直線コネクタ 42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5" name="テキスト ボックス 42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6" name="直線コネクタ 42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27" name="テキスト ボックス 42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8" name="直線コネクタ 42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29" name="テキスト ボックス 428"/>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0" name="直線コネクタ 42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1" name="テキスト ボックス 430"/>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2" name="直線コネクタ 43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3" name="テキスト ボックス 43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72473</xdr:rowOff>
    </xdr:from>
    <xdr:to>
      <xdr:col>15</xdr:col>
      <xdr:colOff>180340</xdr:colOff>
      <xdr:row>98</xdr:row>
      <xdr:rowOff>139700</xdr:rowOff>
    </xdr:to>
    <xdr:cxnSp macro="">
      <xdr:nvCxnSpPr>
        <xdr:cNvPr id="435" name="直線コネクタ 434"/>
        <xdr:cNvCxnSpPr/>
      </xdr:nvCxnSpPr>
      <xdr:spPr>
        <a:xfrm flipV="1">
          <a:off x="10475595" y="15502973"/>
          <a:ext cx="1270" cy="1438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36"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37" name="直線コネクタ 436"/>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19150</xdr:rowOff>
    </xdr:from>
    <xdr:ext cx="599010" cy="259045"/>
    <xdr:sp macro="" textlink="">
      <xdr:nvSpPr>
        <xdr:cNvPr id="438" name="普通建設事業費 （ うち更新整備　）最大値テキスト"/>
        <xdr:cNvSpPr txBox="1"/>
      </xdr:nvSpPr>
      <xdr:spPr>
        <a:xfrm>
          <a:off x="10528300" y="1527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157,352</a:t>
          </a:r>
          <a:endParaRPr kumimoji="1" lang="ja-JP" altLang="en-US" sz="1000" b="1">
            <a:latin typeface="ＭＳ Ｐゴシック"/>
          </a:endParaRPr>
        </a:p>
      </xdr:txBody>
    </xdr:sp>
    <xdr:clientData/>
  </xdr:oneCellAnchor>
  <xdr:twoCellAnchor>
    <xdr:from>
      <xdr:col>15</xdr:col>
      <xdr:colOff>92075</xdr:colOff>
      <xdr:row>90</xdr:row>
      <xdr:rowOff>72473</xdr:rowOff>
    </xdr:from>
    <xdr:to>
      <xdr:col>15</xdr:col>
      <xdr:colOff>269875</xdr:colOff>
      <xdr:row>90</xdr:row>
      <xdr:rowOff>72473</xdr:rowOff>
    </xdr:to>
    <xdr:cxnSp macro="">
      <xdr:nvCxnSpPr>
        <xdr:cNvPr id="439" name="直線コネクタ 438"/>
        <xdr:cNvCxnSpPr/>
      </xdr:nvCxnSpPr>
      <xdr:spPr>
        <a:xfrm>
          <a:off x="10388600" y="15502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63266</xdr:rowOff>
    </xdr:from>
    <xdr:to>
      <xdr:col>15</xdr:col>
      <xdr:colOff>180975</xdr:colOff>
      <xdr:row>96</xdr:row>
      <xdr:rowOff>153389</xdr:rowOff>
    </xdr:to>
    <xdr:cxnSp macro="">
      <xdr:nvCxnSpPr>
        <xdr:cNvPr id="440" name="直線コネクタ 439"/>
        <xdr:cNvCxnSpPr/>
      </xdr:nvCxnSpPr>
      <xdr:spPr>
        <a:xfrm>
          <a:off x="9639300" y="15836666"/>
          <a:ext cx="838200" cy="77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56867</xdr:rowOff>
    </xdr:from>
    <xdr:ext cx="534377" cy="259045"/>
    <xdr:sp macro="" textlink="">
      <xdr:nvSpPr>
        <xdr:cNvPr id="441" name="普通建設事業費 （ うち更新整備　）平均値テキスト"/>
        <xdr:cNvSpPr txBox="1"/>
      </xdr:nvSpPr>
      <xdr:spPr>
        <a:xfrm>
          <a:off x="10528300" y="16344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43,505</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33990</xdr:rowOff>
    </xdr:from>
    <xdr:to>
      <xdr:col>15</xdr:col>
      <xdr:colOff>231775</xdr:colOff>
      <xdr:row>96</xdr:row>
      <xdr:rowOff>135590</xdr:rowOff>
    </xdr:to>
    <xdr:sp macro="" textlink="">
      <xdr:nvSpPr>
        <xdr:cNvPr id="442" name="フローチャート : 判断 441"/>
        <xdr:cNvSpPr/>
      </xdr:nvSpPr>
      <xdr:spPr>
        <a:xfrm>
          <a:off x="10426700" y="1649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155468</xdr:rowOff>
    </xdr:from>
    <xdr:to>
      <xdr:col>14</xdr:col>
      <xdr:colOff>79375</xdr:colOff>
      <xdr:row>96</xdr:row>
      <xdr:rowOff>85618</xdr:rowOff>
    </xdr:to>
    <xdr:sp macro="" textlink="">
      <xdr:nvSpPr>
        <xdr:cNvPr id="443" name="フローチャート : 判断 442"/>
        <xdr:cNvSpPr/>
      </xdr:nvSpPr>
      <xdr:spPr>
        <a:xfrm>
          <a:off x="9588500" y="1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76745</xdr:rowOff>
    </xdr:from>
    <xdr:ext cx="534377" cy="259045"/>
    <xdr:sp macro="" textlink="">
      <xdr:nvSpPr>
        <xdr:cNvPr id="444" name="テキスト ボックス 443"/>
        <xdr:cNvSpPr txBox="1"/>
      </xdr:nvSpPr>
      <xdr:spPr>
        <a:xfrm>
          <a:off x="9372111" y="1653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5" name="テキスト ボックス 44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6" name="テキスト ボックス 44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7" name="テキスト ボックス 44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8" name="テキスト ボックス 44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49" name="テキスト ボックス 44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102589</xdr:rowOff>
    </xdr:from>
    <xdr:to>
      <xdr:col>15</xdr:col>
      <xdr:colOff>231775</xdr:colOff>
      <xdr:row>97</xdr:row>
      <xdr:rowOff>32739</xdr:rowOff>
    </xdr:to>
    <xdr:sp macro="" textlink="">
      <xdr:nvSpPr>
        <xdr:cNvPr id="450" name="円/楕円 449"/>
        <xdr:cNvSpPr/>
      </xdr:nvSpPr>
      <xdr:spPr>
        <a:xfrm>
          <a:off x="10426700" y="1656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81016</xdr:rowOff>
    </xdr:from>
    <xdr:ext cx="534377" cy="259045"/>
    <xdr:sp macro="" textlink="">
      <xdr:nvSpPr>
        <xdr:cNvPr id="451" name="普通建設事業費 （ うち更新整備　）該当値テキスト"/>
        <xdr:cNvSpPr txBox="1"/>
      </xdr:nvSpPr>
      <xdr:spPr>
        <a:xfrm>
          <a:off x="10528300" y="1654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36,003</a:t>
          </a:r>
          <a:endParaRPr kumimoji="1" lang="ja-JP" altLang="en-US" sz="1000" b="1">
            <a:solidFill>
              <a:srgbClr val="FF0000"/>
            </a:solidFill>
            <a:latin typeface="ＭＳ Ｐゴシック"/>
          </a:endParaRPr>
        </a:p>
      </xdr:txBody>
    </xdr:sp>
    <xdr:clientData/>
  </xdr:oneCellAnchor>
  <xdr:twoCellAnchor>
    <xdr:from>
      <xdr:col>13</xdr:col>
      <xdr:colOff>663575</xdr:colOff>
      <xdr:row>92</xdr:row>
      <xdr:rowOff>12466</xdr:rowOff>
    </xdr:from>
    <xdr:to>
      <xdr:col>14</xdr:col>
      <xdr:colOff>79375</xdr:colOff>
      <xdr:row>92</xdr:row>
      <xdr:rowOff>114066</xdr:rowOff>
    </xdr:to>
    <xdr:sp macro="" textlink="">
      <xdr:nvSpPr>
        <xdr:cNvPr id="452" name="円/楕円 451"/>
        <xdr:cNvSpPr/>
      </xdr:nvSpPr>
      <xdr:spPr>
        <a:xfrm>
          <a:off x="9588500" y="1578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90</xdr:row>
      <xdr:rowOff>130593</xdr:rowOff>
    </xdr:from>
    <xdr:ext cx="599010" cy="259045"/>
    <xdr:sp macro="" textlink="">
      <xdr:nvSpPr>
        <xdr:cNvPr id="453" name="テキスト ボックス 452"/>
        <xdr:cNvSpPr txBox="1"/>
      </xdr:nvSpPr>
      <xdr:spPr>
        <a:xfrm>
          <a:off x="9339794" y="15561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120,859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4" name="正方形/長方形 45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5" name="正方形/長方形 45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6" name="正方形/長方形 45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7" name="正方形/長方形 45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8" name="正方形/長方形 45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59" name="正方形/長方形 45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0" name="正方形/長方形 45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1" name="正方形/長方形 46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2" name="テキスト ボックス 46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3" name="直線コネクタ 46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64" name="直線コネクタ 46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65" name="テキスト ボックス 46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66" name="直線コネクタ 46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67" name="テキスト ボックス 46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8" name="直線コネクタ 46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9" name="テキスト ボックス 46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70" name="直線コネクタ 46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71" name="テキスト ボックス 470"/>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72" name="直線コネクタ 47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73" name="テキスト ボックス 47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4" name="直線コネクタ 47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5" name="テキスト ボックス 47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147244</xdr:rowOff>
    </xdr:from>
    <xdr:to>
      <xdr:col>23</xdr:col>
      <xdr:colOff>516889</xdr:colOff>
      <xdr:row>39</xdr:row>
      <xdr:rowOff>44450</xdr:rowOff>
    </xdr:to>
    <xdr:cxnSp macro="">
      <xdr:nvCxnSpPr>
        <xdr:cNvPr id="477" name="直線コネクタ 476"/>
        <xdr:cNvCxnSpPr/>
      </xdr:nvCxnSpPr>
      <xdr:spPr>
        <a:xfrm flipV="1">
          <a:off x="16317595" y="5462194"/>
          <a:ext cx="1269" cy="12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78"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79" name="直線コネクタ 478"/>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93921</xdr:rowOff>
    </xdr:from>
    <xdr:ext cx="599010" cy="259045"/>
    <xdr:sp macro="" textlink="">
      <xdr:nvSpPr>
        <xdr:cNvPr id="480" name="災害復旧事業費最大値テキスト"/>
        <xdr:cNvSpPr txBox="1"/>
      </xdr:nvSpPr>
      <xdr:spPr>
        <a:xfrm>
          <a:off x="16370300" y="523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166,510</a:t>
          </a:r>
          <a:endParaRPr kumimoji="1" lang="ja-JP" altLang="en-US" sz="1000" b="1">
            <a:latin typeface="ＭＳ Ｐゴシック"/>
          </a:endParaRPr>
        </a:p>
      </xdr:txBody>
    </xdr:sp>
    <xdr:clientData/>
  </xdr:oneCellAnchor>
  <xdr:twoCellAnchor>
    <xdr:from>
      <xdr:col>23</xdr:col>
      <xdr:colOff>428625</xdr:colOff>
      <xdr:row>31</xdr:row>
      <xdr:rowOff>147244</xdr:rowOff>
    </xdr:from>
    <xdr:to>
      <xdr:col>23</xdr:col>
      <xdr:colOff>606425</xdr:colOff>
      <xdr:row>31</xdr:row>
      <xdr:rowOff>147244</xdr:rowOff>
    </xdr:to>
    <xdr:cxnSp macro="">
      <xdr:nvCxnSpPr>
        <xdr:cNvPr id="481" name="直線コネクタ 480"/>
        <xdr:cNvCxnSpPr/>
      </xdr:nvCxnSpPr>
      <xdr:spPr>
        <a:xfrm>
          <a:off x="16230600" y="546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32220</xdr:rowOff>
    </xdr:from>
    <xdr:to>
      <xdr:col>23</xdr:col>
      <xdr:colOff>517525</xdr:colOff>
      <xdr:row>39</xdr:row>
      <xdr:rowOff>44450</xdr:rowOff>
    </xdr:to>
    <xdr:cxnSp macro="">
      <xdr:nvCxnSpPr>
        <xdr:cNvPr id="482" name="直線コネクタ 481"/>
        <xdr:cNvCxnSpPr/>
      </xdr:nvCxnSpPr>
      <xdr:spPr>
        <a:xfrm>
          <a:off x="15481300" y="6718770"/>
          <a:ext cx="8382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114437</xdr:rowOff>
    </xdr:from>
    <xdr:ext cx="469744" cy="259045"/>
    <xdr:sp macro="" textlink="">
      <xdr:nvSpPr>
        <xdr:cNvPr id="483" name="災害復旧事業費平均値テキスト"/>
        <xdr:cNvSpPr txBox="1"/>
      </xdr:nvSpPr>
      <xdr:spPr>
        <a:xfrm>
          <a:off x="16370300" y="6458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9,651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91560</xdr:rowOff>
    </xdr:from>
    <xdr:to>
      <xdr:col>23</xdr:col>
      <xdr:colOff>568325</xdr:colOff>
      <xdr:row>39</xdr:row>
      <xdr:rowOff>21710</xdr:rowOff>
    </xdr:to>
    <xdr:sp macro="" textlink="">
      <xdr:nvSpPr>
        <xdr:cNvPr id="484" name="フローチャート : 判断 483"/>
        <xdr:cNvSpPr/>
      </xdr:nvSpPr>
      <xdr:spPr>
        <a:xfrm>
          <a:off x="16268700" y="66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168488</xdr:rowOff>
    </xdr:from>
    <xdr:to>
      <xdr:col>22</xdr:col>
      <xdr:colOff>365125</xdr:colOff>
      <xdr:row>39</xdr:row>
      <xdr:rowOff>32220</xdr:rowOff>
    </xdr:to>
    <xdr:cxnSp macro="">
      <xdr:nvCxnSpPr>
        <xdr:cNvPr id="485" name="直線コネクタ 484"/>
        <xdr:cNvCxnSpPr/>
      </xdr:nvCxnSpPr>
      <xdr:spPr>
        <a:xfrm>
          <a:off x="14592300" y="6683588"/>
          <a:ext cx="889000" cy="3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71625</xdr:rowOff>
    </xdr:from>
    <xdr:to>
      <xdr:col>22</xdr:col>
      <xdr:colOff>415925</xdr:colOff>
      <xdr:row>39</xdr:row>
      <xdr:rowOff>1775</xdr:rowOff>
    </xdr:to>
    <xdr:sp macro="" textlink="">
      <xdr:nvSpPr>
        <xdr:cNvPr id="486" name="フローチャート : 判断 485"/>
        <xdr:cNvSpPr/>
      </xdr:nvSpPr>
      <xdr:spPr>
        <a:xfrm>
          <a:off x="15430500" y="658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18302</xdr:rowOff>
    </xdr:from>
    <xdr:ext cx="534377" cy="259045"/>
    <xdr:sp macro="" textlink="">
      <xdr:nvSpPr>
        <xdr:cNvPr id="487" name="テキスト ボックス 486"/>
        <xdr:cNvSpPr txBox="1"/>
      </xdr:nvSpPr>
      <xdr:spPr>
        <a:xfrm>
          <a:off x="15214111" y="636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168488</xdr:rowOff>
    </xdr:from>
    <xdr:to>
      <xdr:col>21</xdr:col>
      <xdr:colOff>161925</xdr:colOff>
      <xdr:row>39</xdr:row>
      <xdr:rowOff>44450</xdr:rowOff>
    </xdr:to>
    <xdr:cxnSp macro="">
      <xdr:nvCxnSpPr>
        <xdr:cNvPr id="488" name="直線コネクタ 487"/>
        <xdr:cNvCxnSpPr/>
      </xdr:nvCxnSpPr>
      <xdr:spPr>
        <a:xfrm flipV="1">
          <a:off x="13703300" y="6683588"/>
          <a:ext cx="8890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95079</xdr:rowOff>
    </xdr:from>
    <xdr:to>
      <xdr:col>21</xdr:col>
      <xdr:colOff>212725</xdr:colOff>
      <xdr:row>39</xdr:row>
      <xdr:rowOff>25229</xdr:rowOff>
    </xdr:to>
    <xdr:sp macro="" textlink="">
      <xdr:nvSpPr>
        <xdr:cNvPr id="489" name="フローチャート : 判断 488"/>
        <xdr:cNvSpPr/>
      </xdr:nvSpPr>
      <xdr:spPr>
        <a:xfrm>
          <a:off x="14541500" y="66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41757</xdr:rowOff>
    </xdr:from>
    <xdr:ext cx="469744" cy="259045"/>
    <xdr:sp macro="" textlink="">
      <xdr:nvSpPr>
        <xdr:cNvPr id="490" name="テキスト ボックス 489"/>
        <xdr:cNvSpPr txBox="1"/>
      </xdr:nvSpPr>
      <xdr:spPr>
        <a:xfrm>
          <a:off x="14357427" y="638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20493</xdr:rowOff>
    </xdr:from>
    <xdr:to>
      <xdr:col>19</xdr:col>
      <xdr:colOff>644525</xdr:colOff>
      <xdr:row>39</xdr:row>
      <xdr:rowOff>44450</xdr:rowOff>
    </xdr:to>
    <xdr:cxnSp macro="">
      <xdr:nvCxnSpPr>
        <xdr:cNvPr id="491" name="直線コネクタ 490"/>
        <xdr:cNvCxnSpPr/>
      </xdr:nvCxnSpPr>
      <xdr:spPr>
        <a:xfrm>
          <a:off x="12814300" y="6707043"/>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93891</xdr:rowOff>
    </xdr:from>
    <xdr:to>
      <xdr:col>20</xdr:col>
      <xdr:colOff>9525</xdr:colOff>
      <xdr:row>39</xdr:row>
      <xdr:rowOff>24041</xdr:rowOff>
    </xdr:to>
    <xdr:sp macro="" textlink="">
      <xdr:nvSpPr>
        <xdr:cNvPr id="492" name="フローチャート : 判断 491"/>
        <xdr:cNvSpPr/>
      </xdr:nvSpPr>
      <xdr:spPr>
        <a:xfrm>
          <a:off x="13652500" y="660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40568</xdr:rowOff>
    </xdr:from>
    <xdr:ext cx="469744" cy="259045"/>
    <xdr:sp macro="" textlink="">
      <xdr:nvSpPr>
        <xdr:cNvPr id="493" name="テキスト ボックス 492"/>
        <xdr:cNvSpPr txBox="1"/>
      </xdr:nvSpPr>
      <xdr:spPr>
        <a:xfrm>
          <a:off x="13468427" y="638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99561</xdr:rowOff>
    </xdr:from>
    <xdr:to>
      <xdr:col>18</xdr:col>
      <xdr:colOff>492125</xdr:colOff>
      <xdr:row>39</xdr:row>
      <xdr:rowOff>29711</xdr:rowOff>
    </xdr:to>
    <xdr:sp macro="" textlink="">
      <xdr:nvSpPr>
        <xdr:cNvPr id="494" name="フローチャート : 判断 493"/>
        <xdr:cNvSpPr/>
      </xdr:nvSpPr>
      <xdr:spPr>
        <a:xfrm>
          <a:off x="12763500" y="6614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46237</xdr:rowOff>
    </xdr:from>
    <xdr:ext cx="469744" cy="259045"/>
    <xdr:sp macro="" textlink="">
      <xdr:nvSpPr>
        <xdr:cNvPr id="495" name="テキスト ボックス 494"/>
        <xdr:cNvSpPr txBox="1"/>
      </xdr:nvSpPr>
      <xdr:spPr>
        <a:xfrm>
          <a:off x="12579427" y="6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6" name="テキスト ボックス 49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7" name="テキスト ボックス 49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8" name="テキスト ボックス 49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9" name="テキスト ボックス 49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0" name="テキスト ボックス 49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01" name="円/楕円 500"/>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80027</xdr:rowOff>
    </xdr:from>
    <xdr:ext cx="249299" cy="259045"/>
    <xdr:sp macro="" textlink="">
      <xdr:nvSpPr>
        <xdr:cNvPr id="502"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152870</xdr:rowOff>
    </xdr:from>
    <xdr:to>
      <xdr:col>22</xdr:col>
      <xdr:colOff>415925</xdr:colOff>
      <xdr:row>39</xdr:row>
      <xdr:rowOff>83020</xdr:rowOff>
    </xdr:to>
    <xdr:sp macro="" textlink="">
      <xdr:nvSpPr>
        <xdr:cNvPr id="503" name="円/楕円 502"/>
        <xdr:cNvSpPr/>
      </xdr:nvSpPr>
      <xdr:spPr>
        <a:xfrm>
          <a:off x="15430500" y="66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74147</xdr:rowOff>
    </xdr:from>
    <xdr:ext cx="469744" cy="259045"/>
    <xdr:sp macro="" textlink="">
      <xdr:nvSpPr>
        <xdr:cNvPr id="504" name="テキスト ボックス 503"/>
        <xdr:cNvSpPr txBox="1"/>
      </xdr:nvSpPr>
      <xdr:spPr>
        <a:xfrm>
          <a:off x="15246427" y="67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117688</xdr:rowOff>
    </xdr:from>
    <xdr:to>
      <xdr:col>21</xdr:col>
      <xdr:colOff>212725</xdr:colOff>
      <xdr:row>39</xdr:row>
      <xdr:rowOff>47838</xdr:rowOff>
    </xdr:to>
    <xdr:sp macro="" textlink="">
      <xdr:nvSpPr>
        <xdr:cNvPr id="505" name="円/楕円 504"/>
        <xdr:cNvSpPr/>
      </xdr:nvSpPr>
      <xdr:spPr>
        <a:xfrm>
          <a:off x="14541500" y="663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38965</xdr:rowOff>
    </xdr:from>
    <xdr:ext cx="469744" cy="259045"/>
    <xdr:sp macro="" textlink="">
      <xdr:nvSpPr>
        <xdr:cNvPr id="506" name="テキスト ボックス 505"/>
        <xdr:cNvSpPr txBox="1"/>
      </xdr:nvSpPr>
      <xdr:spPr>
        <a:xfrm>
          <a:off x="14357427" y="672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165100</xdr:rowOff>
    </xdr:from>
    <xdr:to>
      <xdr:col>20</xdr:col>
      <xdr:colOff>9525</xdr:colOff>
      <xdr:row>39</xdr:row>
      <xdr:rowOff>95250</xdr:rowOff>
    </xdr:to>
    <xdr:sp macro="" textlink="">
      <xdr:nvSpPr>
        <xdr:cNvPr id="507" name="円/楕円 506"/>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86377</xdr:rowOff>
    </xdr:from>
    <xdr:ext cx="249299" cy="259045"/>
    <xdr:sp macro="" textlink="">
      <xdr:nvSpPr>
        <xdr:cNvPr id="508" name="テキスト ボックス 507"/>
        <xdr:cNvSpPr txBox="1"/>
      </xdr:nvSpPr>
      <xdr:spPr>
        <a:xfrm>
          <a:off x="1357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141143</xdr:rowOff>
    </xdr:from>
    <xdr:to>
      <xdr:col>18</xdr:col>
      <xdr:colOff>492125</xdr:colOff>
      <xdr:row>39</xdr:row>
      <xdr:rowOff>71293</xdr:rowOff>
    </xdr:to>
    <xdr:sp macro="" textlink="">
      <xdr:nvSpPr>
        <xdr:cNvPr id="509" name="円/楕円 508"/>
        <xdr:cNvSpPr/>
      </xdr:nvSpPr>
      <xdr:spPr>
        <a:xfrm>
          <a:off x="12763500" y="665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62420</xdr:rowOff>
    </xdr:from>
    <xdr:ext cx="469744" cy="259045"/>
    <xdr:sp macro="" textlink="">
      <xdr:nvSpPr>
        <xdr:cNvPr id="510" name="テキスト ボックス 509"/>
        <xdr:cNvSpPr txBox="1"/>
      </xdr:nvSpPr>
      <xdr:spPr>
        <a:xfrm>
          <a:off x="12579427" y="674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1" name="正方形/長方形 51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2" name="正方形/長方形 51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3" name="正方形/長方形 51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4" name="正方形/長方形 51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5" name="正方形/長方形 51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6" name="正方形/長方形 51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7" name="正方形/長方形 51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8" name="正方形/長方形 51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9" name="テキスト ボックス 51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0" name="直線コネクタ 51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1" name="直線コネクタ 52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2" name="テキスト ボックス 52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3" name="直線コネクタ 52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4" name="テキスト ボックス 52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6" name="直線コネクタ 52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8" name="直線コネクタ 52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0" name="直線コネクタ 52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1" name="直線コネクタ 53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3" name="フローチャート : 判断 53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4" name="直線コネクタ 53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5" name="フローチャート : 判断 53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6" name="テキスト ボックス 53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7" name="直線コネクタ 53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8" name="フローチャート : 判断 53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9" name="テキスト ボックス 53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0" name="直線コネクタ 53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1" name="フローチャート : 判断 54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2" name="テキスト ボックス 54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3" name="フローチャート : 判断 54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4" name="テキスト ボックス 54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5" name="テキスト ボックス 54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6" name="テキスト ボックス 54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7" name="テキスト ボックス 54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8" name="テキスト ボックス 54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9" name="テキスト ボックス 54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0" name="円/楕円 54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2" name="円/楕円 55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3" name="テキスト ボックス 55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4" name="円/楕円 55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5" name="テキスト ボックス 55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6" name="円/楕円 55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7" name="テキスト ボックス 55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8" name="円/楕円 55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9" name="テキスト ボックス 55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0" name="正方形/長方形 55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1" name="正方形/長方形 56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2" name="正方形/長方形 56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3" name="正方形/長方形 56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4" name="正方形/長方形 56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5" name="正方形/長方形 56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6" name="正方形/長方形 56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62,222</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7" name="正方形/長方形 56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8" name="テキスト ボックス 56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9" name="直線コネクタ 56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70" name="直線コネクタ 569"/>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71" name="テキスト ボックス 570"/>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2" name="直線コネクタ 57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3" name="テキスト ボックス 57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4" name="直線コネクタ 573"/>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5" name="テキスト ボックス 574"/>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6" name="直線コネクタ 57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7" name="テキスト ボックス 57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144489</xdr:rowOff>
    </xdr:from>
    <xdr:to>
      <xdr:col>23</xdr:col>
      <xdr:colOff>516889</xdr:colOff>
      <xdr:row>77</xdr:row>
      <xdr:rowOff>117760</xdr:rowOff>
    </xdr:to>
    <xdr:cxnSp macro="">
      <xdr:nvCxnSpPr>
        <xdr:cNvPr id="579" name="直線コネクタ 578"/>
        <xdr:cNvCxnSpPr/>
      </xdr:nvCxnSpPr>
      <xdr:spPr>
        <a:xfrm flipV="1">
          <a:off x="16317595" y="12145989"/>
          <a:ext cx="1269" cy="1173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121587</xdr:rowOff>
    </xdr:from>
    <xdr:ext cx="534377" cy="259045"/>
    <xdr:sp macro="" textlink="">
      <xdr:nvSpPr>
        <xdr:cNvPr id="580" name="公債費最小値テキスト"/>
        <xdr:cNvSpPr txBox="1"/>
      </xdr:nvSpPr>
      <xdr:spPr>
        <a:xfrm>
          <a:off x="16370300" y="1332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13,839</a:t>
          </a:r>
          <a:endParaRPr kumimoji="1" lang="ja-JP" altLang="en-US" sz="1000" b="1">
            <a:latin typeface="ＭＳ Ｐゴシック"/>
          </a:endParaRPr>
        </a:p>
      </xdr:txBody>
    </xdr:sp>
    <xdr:clientData/>
  </xdr:oneCellAnchor>
  <xdr:twoCellAnchor>
    <xdr:from>
      <xdr:col>23</xdr:col>
      <xdr:colOff>428625</xdr:colOff>
      <xdr:row>77</xdr:row>
      <xdr:rowOff>117760</xdr:rowOff>
    </xdr:from>
    <xdr:to>
      <xdr:col>23</xdr:col>
      <xdr:colOff>606425</xdr:colOff>
      <xdr:row>77</xdr:row>
      <xdr:rowOff>117760</xdr:rowOff>
    </xdr:to>
    <xdr:cxnSp macro="">
      <xdr:nvCxnSpPr>
        <xdr:cNvPr id="581" name="直線コネクタ 580"/>
        <xdr:cNvCxnSpPr/>
      </xdr:nvCxnSpPr>
      <xdr:spPr>
        <a:xfrm>
          <a:off x="16230600" y="1331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91166</xdr:rowOff>
    </xdr:from>
    <xdr:ext cx="599010" cy="259045"/>
    <xdr:sp macro="" textlink="">
      <xdr:nvSpPr>
        <xdr:cNvPr id="582" name="公債費最大値テキスト"/>
        <xdr:cNvSpPr txBox="1"/>
      </xdr:nvSpPr>
      <xdr:spPr>
        <a:xfrm>
          <a:off x="16370300" y="1192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219,162</a:t>
          </a:r>
          <a:endParaRPr kumimoji="1" lang="ja-JP" altLang="en-US" sz="1000" b="1">
            <a:latin typeface="ＭＳ Ｐゴシック"/>
          </a:endParaRPr>
        </a:p>
      </xdr:txBody>
    </xdr:sp>
    <xdr:clientData/>
  </xdr:oneCellAnchor>
  <xdr:twoCellAnchor>
    <xdr:from>
      <xdr:col>23</xdr:col>
      <xdr:colOff>428625</xdr:colOff>
      <xdr:row>70</xdr:row>
      <xdr:rowOff>144489</xdr:rowOff>
    </xdr:from>
    <xdr:to>
      <xdr:col>23</xdr:col>
      <xdr:colOff>606425</xdr:colOff>
      <xdr:row>70</xdr:row>
      <xdr:rowOff>144489</xdr:rowOff>
    </xdr:to>
    <xdr:cxnSp macro="">
      <xdr:nvCxnSpPr>
        <xdr:cNvPr id="583" name="直線コネクタ 582"/>
        <xdr:cNvCxnSpPr/>
      </xdr:nvCxnSpPr>
      <xdr:spPr>
        <a:xfrm>
          <a:off x="16230600" y="1214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18056</xdr:rowOff>
    </xdr:from>
    <xdr:to>
      <xdr:col>23</xdr:col>
      <xdr:colOff>517525</xdr:colOff>
      <xdr:row>75</xdr:row>
      <xdr:rowOff>18639</xdr:rowOff>
    </xdr:to>
    <xdr:cxnSp macro="">
      <xdr:nvCxnSpPr>
        <xdr:cNvPr id="584" name="直線コネクタ 583"/>
        <xdr:cNvCxnSpPr/>
      </xdr:nvCxnSpPr>
      <xdr:spPr>
        <a:xfrm flipV="1">
          <a:off x="15481300" y="12876806"/>
          <a:ext cx="8382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81146</xdr:rowOff>
    </xdr:from>
    <xdr:ext cx="534377" cy="259045"/>
    <xdr:sp macro="" textlink="">
      <xdr:nvSpPr>
        <xdr:cNvPr id="585" name="公債費平均値テキスト"/>
        <xdr:cNvSpPr txBox="1"/>
      </xdr:nvSpPr>
      <xdr:spPr>
        <a:xfrm>
          <a:off x="16370300" y="12939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102719</xdr:rowOff>
    </xdr:from>
    <xdr:to>
      <xdr:col>23</xdr:col>
      <xdr:colOff>568325</xdr:colOff>
      <xdr:row>76</xdr:row>
      <xdr:rowOff>32869</xdr:rowOff>
    </xdr:to>
    <xdr:sp macro="" textlink="">
      <xdr:nvSpPr>
        <xdr:cNvPr id="586" name="フローチャート : 判断 585"/>
        <xdr:cNvSpPr/>
      </xdr:nvSpPr>
      <xdr:spPr>
        <a:xfrm>
          <a:off x="16268700" y="129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166218</xdr:rowOff>
    </xdr:from>
    <xdr:to>
      <xdr:col>22</xdr:col>
      <xdr:colOff>365125</xdr:colOff>
      <xdr:row>75</xdr:row>
      <xdr:rowOff>18639</xdr:rowOff>
    </xdr:to>
    <xdr:cxnSp macro="">
      <xdr:nvCxnSpPr>
        <xdr:cNvPr id="587" name="直線コネクタ 586"/>
        <xdr:cNvCxnSpPr/>
      </xdr:nvCxnSpPr>
      <xdr:spPr>
        <a:xfrm>
          <a:off x="14592300" y="12853518"/>
          <a:ext cx="889000" cy="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82459</xdr:rowOff>
    </xdr:from>
    <xdr:to>
      <xdr:col>22</xdr:col>
      <xdr:colOff>415925</xdr:colOff>
      <xdr:row>76</xdr:row>
      <xdr:rowOff>12610</xdr:rowOff>
    </xdr:to>
    <xdr:sp macro="" textlink="">
      <xdr:nvSpPr>
        <xdr:cNvPr id="588" name="フローチャート : 判断 587"/>
        <xdr:cNvSpPr/>
      </xdr:nvSpPr>
      <xdr:spPr>
        <a:xfrm>
          <a:off x="15430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3736</xdr:rowOff>
    </xdr:from>
    <xdr:ext cx="534377" cy="259045"/>
    <xdr:sp macro="" textlink="">
      <xdr:nvSpPr>
        <xdr:cNvPr id="589" name="テキスト ボックス 588"/>
        <xdr:cNvSpPr txBox="1"/>
      </xdr:nvSpPr>
      <xdr:spPr>
        <a:xfrm>
          <a:off x="15214111" y="130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62342</xdr:rowOff>
    </xdr:from>
    <xdr:to>
      <xdr:col>21</xdr:col>
      <xdr:colOff>161925</xdr:colOff>
      <xdr:row>74</xdr:row>
      <xdr:rowOff>166218</xdr:rowOff>
    </xdr:to>
    <xdr:cxnSp macro="">
      <xdr:nvCxnSpPr>
        <xdr:cNvPr id="590" name="直線コネクタ 589"/>
        <xdr:cNvCxnSpPr/>
      </xdr:nvCxnSpPr>
      <xdr:spPr>
        <a:xfrm>
          <a:off x="13703300" y="12749642"/>
          <a:ext cx="889000" cy="10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69355</xdr:rowOff>
    </xdr:from>
    <xdr:to>
      <xdr:col>21</xdr:col>
      <xdr:colOff>212725</xdr:colOff>
      <xdr:row>75</xdr:row>
      <xdr:rowOff>170954</xdr:rowOff>
    </xdr:to>
    <xdr:sp macro="" textlink="">
      <xdr:nvSpPr>
        <xdr:cNvPr id="591" name="フローチャート : 判断 590"/>
        <xdr:cNvSpPr/>
      </xdr:nvSpPr>
      <xdr:spPr>
        <a:xfrm>
          <a:off x="14541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162082</xdr:rowOff>
    </xdr:from>
    <xdr:ext cx="534377" cy="259045"/>
    <xdr:sp macro="" textlink="">
      <xdr:nvSpPr>
        <xdr:cNvPr id="592" name="テキスト ボックス 591"/>
        <xdr:cNvSpPr txBox="1"/>
      </xdr:nvSpPr>
      <xdr:spPr>
        <a:xfrm>
          <a:off x="14325111" y="13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32612</xdr:rowOff>
    </xdr:from>
    <xdr:to>
      <xdr:col>19</xdr:col>
      <xdr:colOff>644525</xdr:colOff>
      <xdr:row>74</xdr:row>
      <xdr:rowOff>62342</xdr:rowOff>
    </xdr:to>
    <xdr:cxnSp macro="">
      <xdr:nvCxnSpPr>
        <xdr:cNvPr id="593" name="直線コネクタ 592"/>
        <xdr:cNvCxnSpPr/>
      </xdr:nvCxnSpPr>
      <xdr:spPr>
        <a:xfrm>
          <a:off x="12814300" y="12719912"/>
          <a:ext cx="889000" cy="2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56736</xdr:rowOff>
    </xdr:from>
    <xdr:to>
      <xdr:col>20</xdr:col>
      <xdr:colOff>9525</xdr:colOff>
      <xdr:row>75</xdr:row>
      <xdr:rowOff>158336</xdr:rowOff>
    </xdr:to>
    <xdr:sp macro="" textlink="">
      <xdr:nvSpPr>
        <xdr:cNvPr id="594" name="フローチャート : 判断 593"/>
        <xdr:cNvSpPr/>
      </xdr:nvSpPr>
      <xdr:spPr>
        <a:xfrm>
          <a:off x="13652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149463</xdr:rowOff>
    </xdr:from>
    <xdr:ext cx="534377" cy="259045"/>
    <xdr:sp macro="" textlink="">
      <xdr:nvSpPr>
        <xdr:cNvPr id="595" name="テキスト ボックス 594"/>
        <xdr:cNvSpPr txBox="1"/>
      </xdr:nvSpPr>
      <xdr:spPr>
        <a:xfrm>
          <a:off x="13436111" y="1300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35996</xdr:rowOff>
    </xdr:from>
    <xdr:to>
      <xdr:col>18</xdr:col>
      <xdr:colOff>492125</xdr:colOff>
      <xdr:row>75</xdr:row>
      <xdr:rowOff>137596</xdr:rowOff>
    </xdr:to>
    <xdr:sp macro="" textlink="">
      <xdr:nvSpPr>
        <xdr:cNvPr id="596" name="フローチャート : 判断 595"/>
        <xdr:cNvSpPr/>
      </xdr:nvSpPr>
      <xdr:spPr>
        <a:xfrm>
          <a:off x="12763500" y="1289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128723</xdr:rowOff>
    </xdr:from>
    <xdr:ext cx="534377" cy="259045"/>
    <xdr:sp macro="" textlink="">
      <xdr:nvSpPr>
        <xdr:cNvPr id="597" name="テキスト ボックス 596"/>
        <xdr:cNvSpPr txBox="1"/>
      </xdr:nvSpPr>
      <xdr:spPr>
        <a:xfrm>
          <a:off x="12547111" y="1298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8" name="テキスト ボックス 59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9" name="テキスト ボックス 59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0" name="テキスト ボックス 59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01" name="テキスト ボックス 60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2" name="テキスト ボックス 60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138706</xdr:rowOff>
    </xdr:from>
    <xdr:to>
      <xdr:col>23</xdr:col>
      <xdr:colOff>568325</xdr:colOff>
      <xdr:row>75</xdr:row>
      <xdr:rowOff>68856</xdr:rowOff>
    </xdr:to>
    <xdr:sp macro="" textlink="">
      <xdr:nvSpPr>
        <xdr:cNvPr id="603" name="円/楕円 602"/>
        <xdr:cNvSpPr/>
      </xdr:nvSpPr>
      <xdr:spPr>
        <a:xfrm>
          <a:off x="16268700" y="128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161583</xdr:rowOff>
    </xdr:from>
    <xdr:ext cx="534377" cy="259045"/>
    <xdr:sp macro="" textlink="">
      <xdr:nvSpPr>
        <xdr:cNvPr id="604" name="公債費該当値テキスト"/>
        <xdr:cNvSpPr txBox="1"/>
      </xdr:nvSpPr>
      <xdr:spPr>
        <a:xfrm>
          <a:off x="16370300" y="1267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91,285</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139289</xdr:rowOff>
    </xdr:from>
    <xdr:to>
      <xdr:col>22</xdr:col>
      <xdr:colOff>415925</xdr:colOff>
      <xdr:row>75</xdr:row>
      <xdr:rowOff>69439</xdr:rowOff>
    </xdr:to>
    <xdr:sp macro="" textlink="">
      <xdr:nvSpPr>
        <xdr:cNvPr id="605" name="円/楕円 604"/>
        <xdr:cNvSpPr/>
      </xdr:nvSpPr>
      <xdr:spPr>
        <a:xfrm>
          <a:off x="15430500" y="128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85966</xdr:rowOff>
    </xdr:from>
    <xdr:ext cx="534377" cy="259045"/>
    <xdr:sp macro="" textlink="">
      <xdr:nvSpPr>
        <xdr:cNvPr id="606" name="テキスト ボックス 605"/>
        <xdr:cNvSpPr txBox="1"/>
      </xdr:nvSpPr>
      <xdr:spPr>
        <a:xfrm>
          <a:off x="15214111" y="1260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91,183</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115418</xdr:rowOff>
    </xdr:from>
    <xdr:to>
      <xdr:col>21</xdr:col>
      <xdr:colOff>212725</xdr:colOff>
      <xdr:row>75</xdr:row>
      <xdr:rowOff>45568</xdr:rowOff>
    </xdr:to>
    <xdr:sp macro="" textlink="">
      <xdr:nvSpPr>
        <xdr:cNvPr id="607" name="円/楕円 606"/>
        <xdr:cNvSpPr/>
      </xdr:nvSpPr>
      <xdr:spPr>
        <a:xfrm>
          <a:off x="14541500" y="1280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62095</xdr:rowOff>
    </xdr:from>
    <xdr:ext cx="534377" cy="259045"/>
    <xdr:sp macro="" textlink="">
      <xdr:nvSpPr>
        <xdr:cNvPr id="608" name="テキスト ボックス 607"/>
        <xdr:cNvSpPr txBox="1"/>
      </xdr:nvSpPr>
      <xdr:spPr>
        <a:xfrm>
          <a:off x="14325111" y="1257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95,360</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11542</xdr:rowOff>
    </xdr:from>
    <xdr:to>
      <xdr:col>20</xdr:col>
      <xdr:colOff>9525</xdr:colOff>
      <xdr:row>74</xdr:row>
      <xdr:rowOff>113142</xdr:rowOff>
    </xdr:to>
    <xdr:sp macro="" textlink="">
      <xdr:nvSpPr>
        <xdr:cNvPr id="609" name="円/楕円 608"/>
        <xdr:cNvSpPr/>
      </xdr:nvSpPr>
      <xdr:spPr>
        <a:xfrm>
          <a:off x="13652500" y="126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72</xdr:row>
      <xdr:rowOff>129669</xdr:rowOff>
    </xdr:from>
    <xdr:ext cx="599010" cy="259045"/>
    <xdr:sp macro="" textlink="">
      <xdr:nvSpPr>
        <xdr:cNvPr id="610" name="テキスト ボックス 609"/>
        <xdr:cNvSpPr txBox="1"/>
      </xdr:nvSpPr>
      <xdr:spPr>
        <a:xfrm>
          <a:off x="13403794" y="1247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113,536</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153262</xdr:rowOff>
    </xdr:from>
    <xdr:to>
      <xdr:col>18</xdr:col>
      <xdr:colOff>492125</xdr:colOff>
      <xdr:row>74</xdr:row>
      <xdr:rowOff>83412</xdr:rowOff>
    </xdr:to>
    <xdr:sp macro="" textlink="">
      <xdr:nvSpPr>
        <xdr:cNvPr id="611" name="円/楕円 610"/>
        <xdr:cNvSpPr/>
      </xdr:nvSpPr>
      <xdr:spPr>
        <a:xfrm>
          <a:off x="12763500" y="1266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99939</xdr:rowOff>
    </xdr:from>
    <xdr:ext cx="599010" cy="259045"/>
    <xdr:sp macro="" textlink="">
      <xdr:nvSpPr>
        <xdr:cNvPr id="612" name="テキスト ボックス 611"/>
        <xdr:cNvSpPr txBox="1"/>
      </xdr:nvSpPr>
      <xdr:spPr>
        <a:xfrm>
          <a:off x="12514794" y="12444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118,738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3" name="正方形/長方形 61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4" name="正方形/長方形 61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5" name="正方形/長方形 61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6" name="正方形/長方形 61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7" name="正方形/長方形 61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8" name="正方形/長方形 61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9" name="正方形/長方形 61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0" name="正方形/長方形 61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21" name="テキスト ボックス 62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2" name="直線コネクタ 62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3" name="直線コネクタ 62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4" name="テキスト ボックス 62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5" name="直線コネクタ 62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26" name="テキスト ボックス 62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7" name="直線コネクタ 62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28" name="テキスト ボックス 62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9" name="直線コネクタ 62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30" name="テキスト ボックス 62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1" name="直線コネクタ 63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32" name="テキスト ボックス 63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50332</xdr:rowOff>
    </xdr:from>
    <xdr:to>
      <xdr:col>23</xdr:col>
      <xdr:colOff>516889</xdr:colOff>
      <xdr:row>98</xdr:row>
      <xdr:rowOff>138309</xdr:rowOff>
    </xdr:to>
    <xdr:cxnSp macro="">
      <xdr:nvCxnSpPr>
        <xdr:cNvPr id="634" name="直線コネクタ 633"/>
        <xdr:cNvCxnSpPr/>
      </xdr:nvCxnSpPr>
      <xdr:spPr>
        <a:xfrm flipV="1">
          <a:off x="16317595" y="15652282"/>
          <a:ext cx="1269" cy="1288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142136</xdr:rowOff>
    </xdr:from>
    <xdr:ext cx="378565" cy="259045"/>
    <xdr:sp macro="" textlink="">
      <xdr:nvSpPr>
        <xdr:cNvPr id="635" name="積立金最小値テキスト"/>
        <xdr:cNvSpPr txBox="1"/>
      </xdr:nvSpPr>
      <xdr:spPr>
        <a:xfrm>
          <a:off x="16370300" y="16944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304</a:t>
          </a:r>
          <a:endParaRPr kumimoji="1" lang="ja-JP" altLang="en-US" sz="1000" b="1">
            <a:latin typeface="ＭＳ Ｐゴシック"/>
          </a:endParaRPr>
        </a:p>
      </xdr:txBody>
    </xdr:sp>
    <xdr:clientData/>
  </xdr:oneCellAnchor>
  <xdr:twoCellAnchor>
    <xdr:from>
      <xdr:col>23</xdr:col>
      <xdr:colOff>428625</xdr:colOff>
      <xdr:row>98</xdr:row>
      <xdr:rowOff>138309</xdr:rowOff>
    </xdr:from>
    <xdr:to>
      <xdr:col>23</xdr:col>
      <xdr:colOff>606425</xdr:colOff>
      <xdr:row>98</xdr:row>
      <xdr:rowOff>138309</xdr:rowOff>
    </xdr:to>
    <xdr:cxnSp macro="">
      <xdr:nvCxnSpPr>
        <xdr:cNvPr id="636" name="直線コネクタ 635"/>
        <xdr:cNvCxnSpPr/>
      </xdr:nvCxnSpPr>
      <xdr:spPr>
        <a:xfrm>
          <a:off x="16230600" y="16940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168459</xdr:rowOff>
    </xdr:from>
    <xdr:ext cx="599010" cy="259045"/>
    <xdr:sp macro="" textlink="">
      <xdr:nvSpPr>
        <xdr:cNvPr id="637" name="積立金最大値テキスト"/>
        <xdr:cNvSpPr txBox="1"/>
      </xdr:nvSpPr>
      <xdr:spPr>
        <a:xfrm>
          <a:off x="16370300" y="1542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282,047</a:t>
          </a:r>
          <a:endParaRPr kumimoji="1" lang="ja-JP" altLang="en-US" sz="1000" b="1">
            <a:latin typeface="ＭＳ Ｐゴシック"/>
          </a:endParaRPr>
        </a:p>
      </xdr:txBody>
    </xdr:sp>
    <xdr:clientData/>
  </xdr:oneCellAnchor>
  <xdr:twoCellAnchor>
    <xdr:from>
      <xdr:col>23</xdr:col>
      <xdr:colOff>428625</xdr:colOff>
      <xdr:row>91</xdr:row>
      <xdr:rowOff>50332</xdr:rowOff>
    </xdr:from>
    <xdr:to>
      <xdr:col>23</xdr:col>
      <xdr:colOff>606425</xdr:colOff>
      <xdr:row>91</xdr:row>
      <xdr:rowOff>50332</xdr:rowOff>
    </xdr:to>
    <xdr:cxnSp macro="">
      <xdr:nvCxnSpPr>
        <xdr:cNvPr id="638" name="直線コネクタ 637"/>
        <xdr:cNvCxnSpPr/>
      </xdr:nvCxnSpPr>
      <xdr:spPr>
        <a:xfrm>
          <a:off x="16230600" y="1565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22067</xdr:rowOff>
    </xdr:from>
    <xdr:to>
      <xdr:col>23</xdr:col>
      <xdr:colOff>517525</xdr:colOff>
      <xdr:row>98</xdr:row>
      <xdr:rowOff>84837</xdr:rowOff>
    </xdr:to>
    <xdr:cxnSp macro="">
      <xdr:nvCxnSpPr>
        <xdr:cNvPr id="639" name="直線コネクタ 638"/>
        <xdr:cNvCxnSpPr/>
      </xdr:nvCxnSpPr>
      <xdr:spPr>
        <a:xfrm flipV="1">
          <a:off x="15481300" y="16824167"/>
          <a:ext cx="838200" cy="6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72463</xdr:rowOff>
    </xdr:from>
    <xdr:ext cx="534377" cy="259045"/>
    <xdr:sp macro="" textlink="">
      <xdr:nvSpPr>
        <xdr:cNvPr id="640" name="積立金平均値テキスト"/>
        <xdr:cNvSpPr txBox="1"/>
      </xdr:nvSpPr>
      <xdr:spPr>
        <a:xfrm>
          <a:off x="16370300" y="16531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46,099</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49586</xdr:rowOff>
    </xdr:from>
    <xdr:to>
      <xdr:col>23</xdr:col>
      <xdr:colOff>568325</xdr:colOff>
      <xdr:row>97</xdr:row>
      <xdr:rowOff>151186</xdr:rowOff>
    </xdr:to>
    <xdr:sp macro="" textlink="">
      <xdr:nvSpPr>
        <xdr:cNvPr id="641" name="フローチャート : 判断 640"/>
        <xdr:cNvSpPr/>
      </xdr:nvSpPr>
      <xdr:spPr>
        <a:xfrm>
          <a:off x="16268700" y="166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84837</xdr:rowOff>
    </xdr:from>
    <xdr:to>
      <xdr:col>22</xdr:col>
      <xdr:colOff>365125</xdr:colOff>
      <xdr:row>98</xdr:row>
      <xdr:rowOff>112030</xdr:rowOff>
    </xdr:to>
    <xdr:cxnSp macro="">
      <xdr:nvCxnSpPr>
        <xdr:cNvPr id="642" name="直線コネクタ 641"/>
        <xdr:cNvCxnSpPr/>
      </xdr:nvCxnSpPr>
      <xdr:spPr>
        <a:xfrm flipV="1">
          <a:off x="14592300" y="16886937"/>
          <a:ext cx="889000" cy="2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136637</xdr:rowOff>
    </xdr:from>
    <xdr:to>
      <xdr:col>22</xdr:col>
      <xdr:colOff>415925</xdr:colOff>
      <xdr:row>96</xdr:row>
      <xdr:rowOff>66787</xdr:rowOff>
    </xdr:to>
    <xdr:sp macro="" textlink="">
      <xdr:nvSpPr>
        <xdr:cNvPr id="643" name="フローチャート : 判断 642"/>
        <xdr:cNvSpPr/>
      </xdr:nvSpPr>
      <xdr:spPr>
        <a:xfrm>
          <a:off x="15430500" y="1642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94</xdr:row>
      <xdr:rowOff>83314</xdr:rowOff>
    </xdr:from>
    <xdr:ext cx="599010" cy="259045"/>
    <xdr:sp macro="" textlink="">
      <xdr:nvSpPr>
        <xdr:cNvPr id="644" name="テキスト ボックス 643"/>
        <xdr:cNvSpPr txBox="1"/>
      </xdr:nvSpPr>
      <xdr:spPr>
        <a:xfrm>
          <a:off x="15181794" y="1619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82290</xdr:rowOff>
    </xdr:from>
    <xdr:to>
      <xdr:col>21</xdr:col>
      <xdr:colOff>161925</xdr:colOff>
      <xdr:row>98</xdr:row>
      <xdr:rowOff>112030</xdr:rowOff>
    </xdr:to>
    <xdr:cxnSp macro="">
      <xdr:nvCxnSpPr>
        <xdr:cNvPr id="645" name="直線コネクタ 644"/>
        <xdr:cNvCxnSpPr/>
      </xdr:nvCxnSpPr>
      <xdr:spPr>
        <a:xfrm>
          <a:off x="13703300" y="16884390"/>
          <a:ext cx="889000" cy="2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73231</xdr:rowOff>
    </xdr:from>
    <xdr:to>
      <xdr:col>21</xdr:col>
      <xdr:colOff>212725</xdr:colOff>
      <xdr:row>98</xdr:row>
      <xdr:rowOff>3381</xdr:rowOff>
    </xdr:to>
    <xdr:sp macro="" textlink="">
      <xdr:nvSpPr>
        <xdr:cNvPr id="646" name="フローチャート : 判断 645"/>
        <xdr:cNvSpPr/>
      </xdr:nvSpPr>
      <xdr:spPr>
        <a:xfrm>
          <a:off x="14541500" y="1670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19908</xdr:rowOff>
    </xdr:from>
    <xdr:ext cx="534377" cy="259045"/>
    <xdr:sp macro="" textlink="">
      <xdr:nvSpPr>
        <xdr:cNvPr id="647" name="テキスト ボックス 646"/>
        <xdr:cNvSpPr txBox="1"/>
      </xdr:nvSpPr>
      <xdr:spPr>
        <a:xfrm>
          <a:off x="14325111" y="1647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59860</xdr:rowOff>
    </xdr:from>
    <xdr:to>
      <xdr:col>19</xdr:col>
      <xdr:colOff>644525</xdr:colOff>
      <xdr:row>98</xdr:row>
      <xdr:rowOff>82290</xdr:rowOff>
    </xdr:to>
    <xdr:cxnSp macro="">
      <xdr:nvCxnSpPr>
        <xdr:cNvPr id="648" name="直線コネクタ 647"/>
        <xdr:cNvCxnSpPr/>
      </xdr:nvCxnSpPr>
      <xdr:spPr>
        <a:xfrm>
          <a:off x="12814300" y="16861960"/>
          <a:ext cx="889000" cy="2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75746</xdr:rowOff>
    </xdr:from>
    <xdr:to>
      <xdr:col>20</xdr:col>
      <xdr:colOff>9525</xdr:colOff>
      <xdr:row>98</xdr:row>
      <xdr:rowOff>5896</xdr:rowOff>
    </xdr:to>
    <xdr:sp macro="" textlink="">
      <xdr:nvSpPr>
        <xdr:cNvPr id="649" name="フローチャート : 判断 648"/>
        <xdr:cNvSpPr/>
      </xdr:nvSpPr>
      <xdr:spPr>
        <a:xfrm>
          <a:off x="13652500" y="1670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22423</xdr:rowOff>
    </xdr:from>
    <xdr:ext cx="534377" cy="259045"/>
    <xdr:sp macro="" textlink="">
      <xdr:nvSpPr>
        <xdr:cNvPr id="650" name="テキスト ボックス 649"/>
        <xdr:cNvSpPr txBox="1"/>
      </xdr:nvSpPr>
      <xdr:spPr>
        <a:xfrm>
          <a:off x="13436111" y="1648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61971</xdr:rowOff>
    </xdr:from>
    <xdr:to>
      <xdr:col>18</xdr:col>
      <xdr:colOff>492125</xdr:colOff>
      <xdr:row>97</xdr:row>
      <xdr:rowOff>163571</xdr:rowOff>
    </xdr:to>
    <xdr:sp macro="" textlink="">
      <xdr:nvSpPr>
        <xdr:cNvPr id="651" name="フローチャート : 判断 650"/>
        <xdr:cNvSpPr/>
      </xdr:nvSpPr>
      <xdr:spPr>
        <a:xfrm>
          <a:off x="12763500" y="1669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8648</xdr:rowOff>
    </xdr:from>
    <xdr:ext cx="534377" cy="259045"/>
    <xdr:sp macro="" textlink="">
      <xdr:nvSpPr>
        <xdr:cNvPr id="652" name="テキスト ボックス 651"/>
        <xdr:cNvSpPr txBox="1"/>
      </xdr:nvSpPr>
      <xdr:spPr>
        <a:xfrm>
          <a:off x="12547111" y="164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43,390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3" name="テキスト ボックス 65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4" name="テキスト ボックス 65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5" name="テキスト ボックス 65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6" name="テキスト ボックス 65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7" name="テキスト ボックス 65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142717</xdr:rowOff>
    </xdr:from>
    <xdr:to>
      <xdr:col>23</xdr:col>
      <xdr:colOff>568325</xdr:colOff>
      <xdr:row>98</xdr:row>
      <xdr:rowOff>72867</xdr:rowOff>
    </xdr:to>
    <xdr:sp macro="" textlink="">
      <xdr:nvSpPr>
        <xdr:cNvPr id="658" name="円/楕円 657"/>
        <xdr:cNvSpPr/>
      </xdr:nvSpPr>
      <xdr:spPr>
        <a:xfrm>
          <a:off x="16268700" y="1677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57644</xdr:rowOff>
    </xdr:from>
    <xdr:ext cx="534377" cy="259045"/>
    <xdr:sp macro="" textlink="">
      <xdr:nvSpPr>
        <xdr:cNvPr id="659" name="積立金該当値テキスト"/>
        <xdr:cNvSpPr txBox="1"/>
      </xdr:nvSpPr>
      <xdr:spPr>
        <a:xfrm>
          <a:off x="16370300" y="1668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25,729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34037</xdr:rowOff>
    </xdr:from>
    <xdr:to>
      <xdr:col>22</xdr:col>
      <xdr:colOff>415925</xdr:colOff>
      <xdr:row>98</xdr:row>
      <xdr:rowOff>135637</xdr:rowOff>
    </xdr:to>
    <xdr:sp macro="" textlink="">
      <xdr:nvSpPr>
        <xdr:cNvPr id="660" name="円/楕円 659"/>
        <xdr:cNvSpPr/>
      </xdr:nvSpPr>
      <xdr:spPr>
        <a:xfrm>
          <a:off x="15430500" y="1683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126764</xdr:rowOff>
    </xdr:from>
    <xdr:ext cx="534377" cy="259045"/>
    <xdr:sp macro="" textlink="">
      <xdr:nvSpPr>
        <xdr:cNvPr id="661" name="テキスト ボックス 660"/>
        <xdr:cNvSpPr txBox="1"/>
      </xdr:nvSpPr>
      <xdr:spPr>
        <a:xfrm>
          <a:off x="15214111" y="1692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12,000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61230</xdr:rowOff>
    </xdr:from>
    <xdr:to>
      <xdr:col>21</xdr:col>
      <xdr:colOff>212725</xdr:colOff>
      <xdr:row>98</xdr:row>
      <xdr:rowOff>162830</xdr:rowOff>
    </xdr:to>
    <xdr:sp macro="" textlink="">
      <xdr:nvSpPr>
        <xdr:cNvPr id="662" name="円/楕円 661"/>
        <xdr:cNvSpPr/>
      </xdr:nvSpPr>
      <xdr:spPr>
        <a:xfrm>
          <a:off x="14541500" y="1686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98</xdr:row>
      <xdr:rowOff>153957</xdr:rowOff>
    </xdr:from>
    <xdr:ext cx="469744" cy="259045"/>
    <xdr:sp macro="" textlink="">
      <xdr:nvSpPr>
        <xdr:cNvPr id="663" name="テキスト ボックス 662"/>
        <xdr:cNvSpPr txBox="1"/>
      </xdr:nvSpPr>
      <xdr:spPr>
        <a:xfrm>
          <a:off x="14357427" y="1695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31490</xdr:rowOff>
    </xdr:from>
    <xdr:to>
      <xdr:col>20</xdr:col>
      <xdr:colOff>9525</xdr:colOff>
      <xdr:row>98</xdr:row>
      <xdr:rowOff>133090</xdr:rowOff>
    </xdr:to>
    <xdr:sp macro="" textlink="">
      <xdr:nvSpPr>
        <xdr:cNvPr id="664" name="円/楕円 663"/>
        <xdr:cNvSpPr/>
      </xdr:nvSpPr>
      <xdr:spPr>
        <a:xfrm>
          <a:off x="13652500" y="168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124217</xdr:rowOff>
    </xdr:from>
    <xdr:ext cx="534377" cy="259045"/>
    <xdr:sp macro="" textlink="">
      <xdr:nvSpPr>
        <xdr:cNvPr id="665" name="テキスト ボックス 664"/>
        <xdr:cNvSpPr txBox="1"/>
      </xdr:nvSpPr>
      <xdr:spPr>
        <a:xfrm>
          <a:off x="13436111" y="1692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12,557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9060</xdr:rowOff>
    </xdr:from>
    <xdr:to>
      <xdr:col>18</xdr:col>
      <xdr:colOff>492125</xdr:colOff>
      <xdr:row>98</xdr:row>
      <xdr:rowOff>110660</xdr:rowOff>
    </xdr:to>
    <xdr:sp macro="" textlink="">
      <xdr:nvSpPr>
        <xdr:cNvPr id="666" name="円/楕円 665"/>
        <xdr:cNvSpPr/>
      </xdr:nvSpPr>
      <xdr:spPr>
        <a:xfrm>
          <a:off x="12763500" y="1681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101787</xdr:rowOff>
    </xdr:from>
    <xdr:ext cx="534377" cy="259045"/>
    <xdr:sp macro="" textlink="">
      <xdr:nvSpPr>
        <xdr:cNvPr id="667" name="テキスト ボックス 666"/>
        <xdr:cNvSpPr txBox="1"/>
      </xdr:nvSpPr>
      <xdr:spPr>
        <a:xfrm>
          <a:off x="12547111" y="1690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17,463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8" name="正方形/長方形 66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9" name="正方形/長方形 66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0" name="正方形/長方形 66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1" name="正方形/長方形 67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2" name="正方形/長方形 67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3" name="正方形/長方形 67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4" name="正方形/長方形 67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5" name="正方形/長方形 67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6" name="テキスト ボックス 67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7" name="直線コネクタ 67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78" name="直線コネクタ 67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79" name="テキスト ボックス 67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80" name="直線コネクタ 67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681" name="テキスト ボックス 68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2" name="直線コネクタ 68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683" name="テキスト ボックス 68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84" name="直線コネクタ 68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685" name="テキスト ボックス 68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686" name="直線コネクタ 68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687" name="テキスト ボックス 68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8" name="直線コネクタ 68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9" name="テキスト ボックス 68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9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133350</xdr:rowOff>
    </xdr:from>
    <xdr:to>
      <xdr:col>32</xdr:col>
      <xdr:colOff>186689</xdr:colOff>
      <xdr:row>39</xdr:row>
      <xdr:rowOff>44450</xdr:rowOff>
    </xdr:to>
    <xdr:cxnSp macro="">
      <xdr:nvCxnSpPr>
        <xdr:cNvPr id="691" name="直線コネクタ 690"/>
        <xdr:cNvCxnSpPr/>
      </xdr:nvCxnSpPr>
      <xdr:spPr>
        <a:xfrm flipV="1">
          <a:off x="22159595" y="5448300"/>
          <a:ext cx="1269"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69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693" name="直線コネクタ 69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80027</xdr:rowOff>
    </xdr:from>
    <xdr:ext cx="534377" cy="259045"/>
    <xdr:sp macro="" textlink="">
      <xdr:nvSpPr>
        <xdr:cNvPr id="694" name="投資及び出資金最大値テキスト"/>
        <xdr:cNvSpPr txBox="1"/>
      </xdr:nvSpPr>
      <xdr:spPr>
        <a:xfrm>
          <a:off x="22212300" y="522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a:t>
          </a:r>
          <a:endParaRPr kumimoji="1" lang="ja-JP" altLang="en-US" sz="1000" b="1">
            <a:latin typeface="ＭＳ Ｐゴシック"/>
          </a:endParaRPr>
        </a:p>
      </xdr:txBody>
    </xdr:sp>
    <xdr:clientData/>
  </xdr:oneCellAnchor>
  <xdr:twoCellAnchor>
    <xdr:from>
      <xdr:col>32</xdr:col>
      <xdr:colOff>98425</xdr:colOff>
      <xdr:row>31</xdr:row>
      <xdr:rowOff>133350</xdr:rowOff>
    </xdr:from>
    <xdr:to>
      <xdr:col>32</xdr:col>
      <xdr:colOff>276225</xdr:colOff>
      <xdr:row>31</xdr:row>
      <xdr:rowOff>133350</xdr:rowOff>
    </xdr:to>
    <xdr:cxnSp macro="">
      <xdr:nvCxnSpPr>
        <xdr:cNvPr id="695" name="直線コネクタ 694"/>
        <xdr:cNvCxnSpPr/>
      </xdr:nvCxnSpPr>
      <xdr:spPr>
        <a:xfrm>
          <a:off x="22072600" y="544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696" name="直線コネクタ 69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73423</xdr:rowOff>
    </xdr:from>
    <xdr:ext cx="378565" cy="259045"/>
    <xdr:sp macro="" textlink="">
      <xdr:nvSpPr>
        <xdr:cNvPr id="697" name="投資及び出資金平均値テキスト"/>
        <xdr:cNvSpPr txBox="1"/>
      </xdr:nvSpPr>
      <xdr:spPr>
        <a:xfrm>
          <a:off x="22212300" y="64170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50546</xdr:rowOff>
    </xdr:from>
    <xdr:to>
      <xdr:col>32</xdr:col>
      <xdr:colOff>238125</xdr:colOff>
      <xdr:row>38</xdr:row>
      <xdr:rowOff>152146</xdr:rowOff>
    </xdr:to>
    <xdr:sp macro="" textlink="">
      <xdr:nvSpPr>
        <xdr:cNvPr id="698" name="フローチャート : 判断 697"/>
        <xdr:cNvSpPr/>
      </xdr:nvSpPr>
      <xdr:spPr>
        <a:xfrm>
          <a:off x="22110700" y="656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699" name="直線コネクタ 69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24130</xdr:rowOff>
    </xdr:from>
    <xdr:to>
      <xdr:col>31</xdr:col>
      <xdr:colOff>85725</xdr:colOff>
      <xdr:row>38</xdr:row>
      <xdr:rowOff>125730</xdr:rowOff>
    </xdr:to>
    <xdr:sp macro="" textlink="">
      <xdr:nvSpPr>
        <xdr:cNvPr id="700" name="フローチャート : 判断 699"/>
        <xdr:cNvSpPr/>
      </xdr:nvSpPr>
      <xdr:spPr>
        <a:xfrm>
          <a:off x="21272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142257</xdr:rowOff>
    </xdr:from>
    <xdr:ext cx="469744" cy="259045"/>
    <xdr:sp macro="" textlink="">
      <xdr:nvSpPr>
        <xdr:cNvPr id="701" name="テキスト ボックス 700"/>
        <xdr:cNvSpPr txBox="1"/>
      </xdr:nvSpPr>
      <xdr:spPr>
        <a:xfrm>
          <a:off x="21088427" y="631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02" name="直線コネクタ 70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135001</xdr:rowOff>
    </xdr:from>
    <xdr:to>
      <xdr:col>29</xdr:col>
      <xdr:colOff>568325</xdr:colOff>
      <xdr:row>38</xdr:row>
      <xdr:rowOff>65151</xdr:rowOff>
    </xdr:to>
    <xdr:sp macro="" textlink="">
      <xdr:nvSpPr>
        <xdr:cNvPr id="703" name="フローチャート : 判断 702"/>
        <xdr:cNvSpPr/>
      </xdr:nvSpPr>
      <xdr:spPr>
        <a:xfrm>
          <a:off x="20383500" y="647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81678</xdr:rowOff>
    </xdr:from>
    <xdr:ext cx="469744" cy="259045"/>
    <xdr:sp macro="" textlink="">
      <xdr:nvSpPr>
        <xdr:cNvPr id="704" name="テキスト ボックス 703"/>
        <xdr:cNvSpPr txBox="1"/>
      </xdr:nvSpPr>
      <xdr:spPr>
        <a:xfrm>
          <a:off x="20199427" y="62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05" name="直線コネクタ 70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168275</xdr:rowOff>
    </xdr:from>
    <xdr:to>
      <xdr:col>28</xdr:col>
      <xdr:colOff>365125</xdr:colOff>
      <xdr:row>38</xdr:row>
      <xdr:rowOff>98425</xdr:rowOff>
    </xdr:to>
    <xdr:sp macro="" textlink="">
      <xdr:nvSpPr>
        <xdr:cNvPr id="706" name="フローチャート : 判断 705"/>
        <xdr:cNvSpPr/>
      </xdr:nvSpPr>
      <xdr:spPr>
        <a:xfrm>
          <a:off x="19494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114952</xdr:rowOff>
    </xdr:from>
    <xdr:ext cx="469744" cy="259045"/>
    <xdr:sp macro="" textlink="">
      <xdr:nvSpPr>
        <xdr:cNvPr id="707" name="テキスト ボックス 706"/>
        <xdr:cNvSpPr txBox="1"/>
      </xdr:nvSpPr>
      <xdr:spPr>
        <a:xfrm>
          <a:off x="19310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50419</xdr:rowOff>
    </xdr:from>
    <xdr:to>
      <xdr:col>27</xdr:col>
      <xdr:colOff>161925</xdr:colOff>
      <xdr:row>38</xdr:row>
      <xdr:rowOff>152019</xdr:rowOff>
    </xdr:to>
    <xdr:sp macro="" textlink="">
      <xdr:nvSpPr>
        <xdr:cNvPr id="708" name="フローチャート : 判断 707"/>
        <xdr:cNvSpPr/>
      </xdr:nvSpPr>
      <xdr:spPr>
        <a:xfrm>
          <a:off x="18605500" y="6565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168546</xdr:rowOff>
    </xdr:from>
    <xdr:ext cx="378565" cy="259045"/>
    <xdr:sp macro="" textlink="">
      <xdr:nvSpPr>
        <xdr:cNvPr id="709" name="テキスト ボックス 708"/>
        <xdr:cNvSpPr txBox="1"/>
      </xdr:nvSpPr>
      <xdr:spPr>
        <a:xfrm>
          <a:off x="18467017" y="6340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10" name="テキスト ボックス 70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11" name="テキスト ボックス 71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2" name="テキスト ボックス 71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3" name="テキスト ボックス 71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4" name="テキスト ボックス 71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15" name="円/楕円 71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16"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17" name="円/楕円 71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18" name="テキスト ボックス 71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19" name="円/楕円 71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20" name="テキスト ボックス 71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21" name="円/楕円 72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22" name="テキスト ボックス 72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23" name="円/楕円 72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24" name="テキスト ボックス 72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5" name="正方形/長方形 72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6" name="正方形/長方形 72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7" name="正方形/長方形 72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8" name="正方形/長方形 72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9" name="正方形/長方形 72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30" name="正方形/長方形 72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31" name="正方形/長方形 73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27,050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2" name="正方形/長方形 73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3" name="テキスト ボックス 73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4" name="直線コネクタ 73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5" name="直線コネクタ 73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6" name="テキスト ボックス 73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7" name="直線コネクタ 73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38" name="テキスト ボックス 73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9" name="直線コネクタ 73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40" name="テキスト ボックス 73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41" name="直線コネクタ 74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42" name="テキスト ボックス 74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3" name="直線コネクタ 74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44" name="テキスト ボックス 74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5" name="直線コネクタ 74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46" name="テキスト ボックス 74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146558</xdr:rowOff>
    </xdr:from>
    <xdr:to>
      <xdr:col>32</xdr:col>
      <xdr:colOff>186689</xdr:colOff>
      <xdr:row>59</xdr:row>
      <xdr:rowOff>44450</xdr:rowOff>
    </xdr:to>
    <xdr:cxnSp macro="">
      <xdr:nvCxnSpPr>
        <xdr:cNvPr id="748" name="直線コネクタ 747"/>
        <xdr:cNvCxnSpPr/>
      </xdr:nvCxnSpPr>
      <xdr:spPr>
        <a:xfrm flipV="1">
          <a:off x="22159595" y="8890508"/>
          <a:ext cx="1269" cy="1269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50" name="直線コネクタ 74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93235</xdr:rowOff>
    </xdr:from>
    <xdr:ext cx="534377" cy="259045"/>
    <xdr:sp macro="" textlink="">
      <xdr:nvSpPr>
        <xdr:cNvPr id="751" name="貸付金最大値テキスト"/>
        <xdr:cNvSpPr txBox="1"/>
      </xdr:nvSpPr>
      <xdr:spPr>
        <a:xfrm>
          <a:off x="22212300" y="866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16,660</a:t>
          </a:r>
          <a:endParaRPr kumimoji="1" lang="ja-JP" altLang="en-US" sz="1000" b="1">
            <a:latin typeface="ＭＳ Ｐゴシック"/>
          </a:endParaRPr>
        </a:p>
      </xdr:txBody>
    </xdr:sp>
    <xdr:clientData/>
  </xdr:oneCellAnchor>
  <xdr:twoCellAnchor>
    <xdr:from>
      <xdr:col>32</xdr:col>
      <xdr:colOff>98425</xdr:colOff>
      <xdr:row>51</xdr:row>
      <xdr:rowOff>146558</xdr:rowOff>
    </xdr:from>
    <xdr:to>
      <xdr:col>32</xdr:col>
      <xdr:colOff>276225</xdr:colOff>
      <xdr:row>51</xdr:row>
      <xdr:rowOff>146558</xdr:rowOff>
    </xdr:to>
    <xdr:cxnSp macro="">
      <xdr:nvCxnSpPr>
        <xdr:cNvPr id="752" name="直線コネクタ 751"/>
        <xdr:cNvCxnSpPr/>
      </xdr:nvCxnSpPr>
      <xdr:spPr>
        <a:xfrm>
          <a:off x="22072600" y="8890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51</xdr:row>
      <xdr:rowOff>15037</xdr:rowOff>
    </xdr:from>
    <xdr:to>
      <xdr:col>32</xdr:col>
      <xdr:colOff>187325</xdr:colOff>
      <xdr:row>51</xdr:row>
      <xdr:rowOff>146558</xdr:rowOff>
    </xdr:to>
    <xdr:cxnSp macro="">
      <xdr:nvCxnSpPr>
        <xdr:cNvPr id="753" name="直線コネクタ 752"/>
        <xdr:cNvCxnSpPr/>
      </xdr:nvCxnSpPr>
      <xdr:spPr>
        <a:xfrm>
          <a:off x="21323300" y="8758987"/>
          <a:ext cx="838200" cy="1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141622</xdr:rowOff>
    </xdr:from>
    <xdr:ext cx="469744" cy="259045"/>
    <xdr:sp macro="" textlink="">
      <xdr:nvSpPr>
        <xdr:cNvPr id="754" name="貸付金平均値テキスト"/>
        <xdr:cNvSpPr txBox="1"/>
      </xdr:nvSpPr>
      <xdr:spPr>
        <a:xfrm>
          <a:off x="22212300" y="9914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163195</xdr:rowOff>
    </xdr:from>
    <xdr:to>
      <xdr:col>32</xdr:col>
      <xdr:colOff>238125</xdr:colOff>
      <xdr:row>58</xdr:row>
      <xdr:rowOff>93345</xdr:rowOff>
    </xdr:to>
    <xdr:sp macro="" textlink="">
      <xdr:nvSpPr>
        <xdr:cNvPr id="755" name="フローチャート : 判断 754"/>
        <xdr:cNvSpPr/>
      </xdr:nvSpPr>
      <xdr:spPr>
        <a:xfrm>
          <a:off x="221107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51</xdr:row>
      <xdr:rowOff>15037</xdr:rowOff>
    </xdr:from>
    <xdr:to>
      <xdr:col>31</xdr:col>
      <xdr:colOff>34925</xdr:colOff>
      <xdr:row>51</xdr:row>
      <xdr:rowOff>84455</xdr:rowOff>
    </xdr:to>
    <xdr:cxnSp macro="">
      <xdr:nvCxnSpPr>
        <xdr:cNvPr id="756" name="直線コネクタ 755"/>
        <xdr:cNvCxnSpPr/>
      </xdr:nvCxnSpPr>
      <xdr:spPr>
        <a:xfrm flipV="1">
          <a:off x="20434300" y="8758987"/>
          <a:ext cx="889000" cy="6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115189</xdr:rowOff>
    </xdr:from>
    <xdr:to>
      <xdr:col>31</xdr:col>
      <xdr:colOff>85725</xdr:colOff>
      <xdr:row>58</xdr:row>
      <xdr:rowOff>45339</xdr:rowOff>
    </xdr:to>
    <xdr:sp macro="" textlink="">
      <xdr:nvSpPr>
        <xdr:cNvPr id="757" name="フローチャート : 判断 756"/>
        <xdr:cNvSpPr/>
      </xdr:nvSpPr>
      <xdr:spPr>
        <a:xfrm>
          <a:off x="21272500" y="9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36466</xdr:rowOff>
    </xdr:from>
    <xdr:ext cx="469744" cy="259045"/>
    <xdr:sp macro="" textlink="">
      <xdr:nvSpPr>
        <xdr:cNvPr id="758" name="テキスト ボックス 757"/>
        <xdr:cNvSpPr txBox="1"/>
      </xdr:nvSpPr>
      <xdr:spPr>
        <a:xfrm>
          <a:off x="21088427" y="998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28</xdr:col>
      <xdr:colOff>314325</xdr:colOff>
      <xdr:row>51</xdr:row>
      <xdr:rowOff>84455</xdr:rowOff>
    </xdr:from>
    <xdr:to>
      <xdr:col>29</xdr:col>
      <xdr:colOff>517525</xdr:colOff>
      <xdr:row>52</xdr:row>
      <xdr:rowOff>88188</xdr:rowOff>
    </xdr:to>
    <xdr:cxnSp macro="">
      <xdr:nvCxnSpPr>
        <xdr:cNvPr id="759" name="直線コネクタ 758"/>
        <xdr:cNvCxnSpPr/>
      </xdr:nvCxnSpPr>
      <xdr:spPr>
        <a:xfrm flipV="1">
          <a:off x="19545300" y="8828405"/>
          <a:ext cx="889000" cy="17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112217</xdr:rowOff>
    </xdr:from>
    <xdr:to>
      <xdr:col>29</xdr:col>
      <xdr:colOff>568325</xdr:colOff>
      <xdr:row>58</xdr:row>
      <xdr:rowOff>42367</xdr:rowOff>
    </xdr:to>
    <xdr:sp macro="" textlink="">
      <xdr:nvSpPr>
        <xdr:cNvPr id="760" name="フローチャート : 判断 759"/>
        <xdr:cNvSpPr/>
      </xdr:nvSpPr>
      <xdr:spPr>
        <a:xfrm>
          <a:off x="20383500" y="988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33494</xdr:rowOff>
    </xdr:from>
    <xdr:ext cx="469744" cy="259045"/>
    <xdr:sp macro="" textlink="">
      <xdr:nvSpPr>
        <xdr:cNvPr id="761" name="テキスト ボックス 760"/>
        <xdr:cNvSpPr txBox="1"/>
      </xdr:nvSpPr>
      <xdr:spPr>
        <a:xfrm>
          <a:off x="20199427" y="99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111125</xdr:colOff>
      <xdr:row>52</xdr:row>
      <xdr:rowOff>88188</xdr:rowOff>
    </xdr:from>
    <xdr:to>
      <xdr:col>28</xdr:col>
      <xdr:colOff>314325</xdr:colOff>
      <xdr:row>52</xdr:row>
      <xdr:rowOff>169037</xdr:rowOff>
    </xdr:to>
    <xdr:cxnSp macro="">
      <xdr:nvCxnSpPr>
        <xdr:cNvPr id="762" name="直線コネクタ 761"/>
        <xdr:cNvCxnSpPr/>
      </xdr:nvCxnSpPr>
      <xdr:spPr>
        <a:xfrm flipV="1">
          <a:off x="18656300" y="9003588"/>
          <a:ext cx="889000" cy="8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83338</xdr:rowOff>
    </xdr:from>
    <xdr:to>
      <xdr:col>28</xdr:col>
      <xdr:colOff>365125</xdr:colOff>
      <xdr:row>58</xdr:row>
      <xdr:rowOff>13488</xdr:rowOff>
    </xdr:to>
    <xdr:sp macro="" textlink="">
      <xdr:nvSpPr>
        <xdr:cNvPr id="763" name="フローチャート : 判断 762"/>
        <xdr:cNvSpPr/>
      </xdr:nvSpPr>
      <xdr:spPr>
        <a:xfrm>
          <a:off x="19494500" y="985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4615</xdr:rowOff>
    </xdr:from>
    <xdr:ext cx="469744" cy="259045"/>
    <xdr:sp macro="" textlink="">
      <xdr:nvSpPr>
        <xdr:cNvPr id="764" name="テキスト ボックス 763"/>
        <xdr:cNvSpPr txBox="1"/>
      </xdr:nvSpPr>
      <xdr:spPr>
        <a:xfrm>
          <a:off x="19310427" y="994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74041</xdr:rowOff>
    </xdr:from>
    <xdr:to>
      <xdr:col>27</xdr:col>
      <xdr:colOff>161925</xdr:colOff>
      <xdr:row>58</xdr:row>
      <xdr:rowOff>4191</xdr:rowOff>
    </xdr:to>
    <xdr:sp macro="" textlink="">
      <xdr:nvSpPr>
        <xdr:cNvPr id="765" name="フローチャート : 判断 764"/>
        <xdr:cNvSpPr/>
      </xdr:nvSpPr>
      <xdr:spPr>
        <a:xfrm>
          <a:off x="18605500" y="984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166768</xdr:rowOff>
    </xdr:from>
    <xdr:ext cx="469744" cy="259045"/>
    <xdr:sp macro="" textlink="">
      <xdr:nvSpPr>
        <xdr:cNvPr id="766" name="テキスト ボックス 765"/>
        <xdr:cNvSpPr txBox="1"/>
      </xdr:nvSpPr>
      <xdr:spPr>
        <a:xfrm>
          <a:off x="18421427" y="993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3,445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7" name="テキスト ボックス 76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8" name="テキスト ボックス 76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9" name="テキスト ボックス 76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0" name="テキスト ボックス 76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1" name="テキスト ボックス 77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51</xdr:row>
      <xdr:rowOff>95758</xdr:rowOff>
    </xdr:from>
    <xdr:to>
      <xdr:col>32</xdr:col>
      <xdr:colOff>238125</xdr:colOff>
      <xdr:row>52</xdr:row>
      <xdr:rowOff>25908</xdr:rowOff>
    </xdr:to>
    <xdr:sp macro="" textlink="">
      <xdr:nvSpPr>
        <xdr:cNvPr id="772" name="円/楕円 771"/>
        <xdr:cNvSpPr/>
      </xdr:nvSpPr>
      <xdr:spPr>
        <a:xfrm>
          <a:off x="22110700" y="883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51</xdr:row>
      <xdr:rowOff>48785</xdr:rowOff>
    </xdr:from>
    <xdr:ext cx="534377" cy="259045"/>
    <xdr:sp macro="" textlink="">
      <xdr:nvSpPr>
        <xdr:cNvPr id="773" name="貸付金該当値テキスト"/>
        <xdr:cNvSpPr txBox="1"/>
      </xdr:nvSpPr>
      <xdr:spPr>
        <a:xfrm>
          <a:off x="22212300" y="879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16,660</a:t>
          </a:r>
          <a:endParaRPr kumimoji="1" lang="ja-JP" altLang="en-US" sz="1000" b="1">
            <a:solidFill>
              <a:srgbClr val="FF0000"/>
            </a:solidFill>
            <a:latin typeface="ＭＳ Ｐゴシック"/>
          </a:endParaRPr>
        </a:p>
      </xdr:txBody>
    </xdr:sp>
    <xdr:clientData/>
  </xdr:oneCellAnchor>
  <xdr:twoCellAnchor>
    <xdr:from>
      <xdr:col>30</xdr:col>
      <xdr:colOff>669925</xdr:colOff>
      <xdr:row>50</xdr:row>
      <xdr:rowOff>135687</xdr:rowOff>
    </xdr:from>
    <xdr:to>
      <xdr:col>31</xdr:col>
      <xdr:colOff>85725</xdr:colOff>
      <xdr:row>51</xdr:row>
      <xdr:rowOff>65837</xdr:rowOff>
    </xdr:to>
    <xdr:sp macro="" textlink="">
      <xdr:nvSpPr>
        <xdr:cNvPr id="774" name="円/楕円 773"/>
        <xdr:cNvSpPr/>
      </xdr:nvSpPr>
      <xdr:spPr>
        <a:xfrm>
          <a:off x="21272500" y="87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49</xdr:row>
      <xdr:rowOff>82364</xdr:rowOff>
    </xdr:from>
    <xdr:ext cx="534377" cy="259045"/>
    <xdr:sp macro="" textlink="">
      <xdr:nvSpPr>
        <xdr:cNvPr id="775" name="テキスト ボックス 774"/>
        <xdr:cNvSpPr txBox="1"/>
      </xdr:nvSpPr>
      <xdr:spPr>
        <a:xfrm>
          <a:off x="21056111" y="848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18,386</a:t>
          </a:r>
          <a:endParaRPr kumimoji="1" lang="ja-JP" altLang="en-US" sz="1000" b="1">
            <a:solidFill>
              <a:srgbClr val="FF0000"/>
            </a:solidFill>
            <a:latin typeface="ＭＳ Ｐゴシック"/>
          </a:endParaRPr>
        </a:p>
      </xdr:txBody>
    </xdr:sp>
    <xdr:clientData/>
  </xdr:oneCellAnchor>
  <xdr:twoCellAnchor>
    <xdr:from>
      <xdr:col>29</xdr:col>
      <xdr:colOff>466725</xdr:colOff>
      <xdr:row>51</xdr:row>
      <xdr:rowOff>33655</xdr:rowOff>
    </xdr:from>
    <xdr:to>
      <xdr:col>29</xdr:col>
      <xdr:colOff>568325</xdr:colOff>
      <xdr:row>51</xdr:row>
      <xdr:rowOff>135255</xdr:rowOff>
    </xdr:to>
    <xdr:sp macro="" textlink="">
      <xdr:nvSpPr>
        <xdr:cNvPr id="776" name="円/楕円 775"/>
        <xdr:cNvSpPr/>
      </xdr:nvSpPr>
      <xdr:spPr>
        <a:xfrm>
          <a:off x="20383500" y="877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49</xdr:row>
      <xdr:rowOff>151782</xdr:rowOff>
    </xdr:from>
    <xdr:ext cx="534377" cy="259045"/>
    <xdr:sp macro="" textlink="">
      <xdr:nvSpPr>
        <xdr:cNvPr id="777" name="テキスト ボックス 776"/>
        <xdr:cNvSpPr txBox="1"/>
      </xdr:nvSpPr>
      <xdr:spPr>
        <a:xfrm>
          <a:off x="20167111" y="855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17,475</a:t>
          </a:r>
          <a:endParaRPr kumimoji="1" lang="ja-JP" altLang="en-US" sz="1000" b="1">
            <a:solidFill>
              <a:srgbClr val="FF0000"/>
            </a:solidFill>
            <a:latin typeface="ＭＳ Ｐゴシック"/>
          </a:endParaRPr>
        </a:p>
      </xdr:txBody>
    </xdr:sp>
    <xdr:clientData/>
  </xdr:oneCellAnchor>
  <xdr:twoCellAnchor>
    <xdr:from>
      <xdr:col>28</xdr:col>
      <xdr:colOff>263525</xdr:colOff>
      <xdr:row>52</xdr:row>
      <xdr:rowOff>37388</xdr:rowOff>
    </xdr:from>
    <xdr:to>
      <xdr:col>28</xdr:col>
      <xdr:colOff>365125</xdr:colOff>
      <xdr:row>52</xdr:row>
      <xdr:rowOff>138988</xdr:rowOff>
    </xdr:to>
    <xdr:sp macro="" textlink="">
      <xdr:nvSpPr>
        <xdr:cNvPr id="778" name="円/楕円 777"/>
        <xdr:cNvSpPr/>
      </xdr:nvSpPr>
      <xdr:spPr>
        <a:xfrm>
          <a:off x="19494500" y="89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50</xdr:row>
      <xdr:rowOff>155515</xdr:rowOff>
    </xdr:from>
    <xdr:ext cx="534377" cy="259045"/>
    <xdr:sp macro="" textlink="">
      <xdr:nvSpPr>
        <xdr:cNvPr id="779" name="テキスト ボックス 778"/>
        <xdr:cNvSpPr txBox="1"/>
      </xdr:nvSpPr>
      <xdr:spPr>
        <a:xfrm>
          <a:off x="19278111" y="87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15,176</a:t>
          </a:r>
          <a:endParaRPr kumimoji="1" lang="ja-JP" altLang="en-US" sz="1000" b="1">
            <a:solidFill>
              <a:srgbClr val="FF0000"/>
            </a:solidFill>
            <a:latin typeface="ＭＳ Ｐゴシック"/>
          </a:endParaRPr>
        </a:p>
      </xdr:txBody>
    </xdr:sp>
    <xdr:clientData/>
  </xdr:oneCellAnchor>
  <xdr:twoCellAnchor>
    <xdr:from>
      <xdr:col>27</xdr:col>
      <xdr:colOff>60325</xdr:colOff>
      <xdr:row>52</xdr:row>
      <xdr:rowOff>118237</xdr:rowOff>
    </xdr:from>
    <xdr:to>
      <xdr:col>27</xdr:col>
      <xdr:colOff>161925</xdr:colOff>
      <xdr:row>53</xdr:row>
      <xdr:rowOff>48387</xdr:rowOff>
    </xdr:to>
    <xdr:sp macro="" textlink="">
      <xdr:nvSpPr>
        <xdr:cNvPr id="780" name="円/楕円 779"/>
        <xdr:cNvSpPr/>
      </xdr:nvSpPr>
      <xdr:spPr>
        <a:xfrm>
          <a:off x="18605500" y="903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51</xdr:row>
      <xdr:rowOff>64914</xdr:rowOff>
    </xdr:from>
    <xdr:ext cx="534377" cy="259045"/>
    <xdr:sp macro="" textlink="">
      <xdr:nvSpPr>
        <xdr:cNvPr id="781" name="テキスト ボックス 780"/>
        <xdr:cNvSpPr txBox="1"/>
      </xdr:nvSpPr>
      <xdr:spPr>
        <a:xfrm>
          <a:off x="18389111" y="880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14,115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2" name="正方形/長方形 78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3" name="正方形/長方形 78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4" name="正方形/長方形 78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5" name="正方形/長方形 78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6" name="正方形/長方形 78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7" name="正方形/長方形 78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8" name="正方形/長方形 78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45,698</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9" name="正方形/長方形 78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0" name="テキスト ボックス 78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1" name="直線コネクタ 79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792" name="直線コネクタ 79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793" name="テキスト ボックス 79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4" name="直線コネクタ 79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5" name="テキスト ボックス 79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6" name="直線コネクタ 79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797" name="テキスト ボックス 79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8" name="直線コネクタ 79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9" name="テキスト ボックス 79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0" name="直線コネクタ 79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1" name="テキスト ボックス 80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2" name="直線コネクタ 80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3" name="テキスト ボックス 80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14610</xdr:rowOff>
    </xdr:from>
    <xdr:to>
      <xdr:col>32</xdr:col>
      <xdr:colOff>186689</xdr:colOff>
      <xdr:row>77</xdr:row>
      <xdr:rowOff>120917</xdr:rowOff>
    </xdr:to>
    <xdr:cxnSp macro="">
      <xdr:nvCxnSpPr>
        <xdr:cNvPr id="805" name="直線コネクタ 804"/>
        <xdr:cNvCxnSpPr/>
      </xdr:nvCxnSpPr>
      <xdr:spPr>
        <a:xfrm flipV="1">
          <a:off x="22159595" y="12016110"/>
          <a:ext cx="1269" cy="1306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124744</xdr:rowOff>
    </xdr:from>
    <xdr:ext cx="534377" cy="259045"/>
    <xdr:sp macro="" textlink="">
      <xdr:nvSpPr>
        <xdr:cNvPr id="806" name="繰出金最小値テキスト"/>
        <xdr:cNvSpPr txBox="1"/>
      </xdr:nvSpPr>
      <xdr:spPr>
        <a:xfrm>
          <a:off x="22212300" y="1332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34,965</a:t>
          </a:r>
          <a:endParaRPr kumimoji="1" lang="ja-JP" altLang="en-US" sz="1000" b="1">
            <a:latin typeface="ＭＳ Ｐゴシック"/>
          </a:endParaRPr>
        </a:p>
      </xdr:txBody>
    </xdr:sp>
    <xdr:clientData/>
  </xdr:oneCellAnchor>
  <xdr:twoCellAnchor>
    <xdr:from>
      <xdr:col>32</xdr:col>
      <xdr:colOff>98425</xdr:colOff>
      <xdr:row>77</xdr:row>
      <xdr:rowOff>120917</xdr:rowOff>
    </xdr:from>
    <xdr:to>
      <xdr:col>32</xdr:col>
      <xdr:colOff>276225</xdr:colOff>
      <xdr:row>77</xdr:row>
      <xdr:rowOff>120917</xdr:rowOff>
    </xdr:to>
    <xdr:cxnSp macro="">
      <xdr:nvCxnSpPr>
        <xdr:cNvPr id="807" name="直線コネクタ 806"/>
        <xdr:cNvCxnSpPr/>
      </xdr:nvCxnSpPr>
      <xdr:spPr>
        <a:xfrm>
          <a:off x="22072600" y="1332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132737</xdr:rowOff>
    </xdr:from>
    <xdr:ext cx="599010" cy="259045"/>
    <xdr:sp macro="" textlink="">
      <xdr:nvSpPr>
        <xdr:cNvPr id="808" name="繰出金最大値テキスト"/>
        <xdr:cNvSpPr txBox="1"/>
      </xdr:nvSpPr>
      <xdr:spPr>
        <a:xfrm>
          <a:off x="22212300" y="1179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206,416</a:t>
          </a:r>
          <a:endParaRPr kumimoji="1" lang="ja-JP" altLang="en-US" sz="1000" b="1">
            <a:latin typeface="ＭＳ Ｐゴシック"/>
          </a:endParaRPr>
        </a:p>
      </xdr:txBody>
    </xdr:sp>
    <xdr:clientData/>
  </xdr:oneCellAnchor>
  <xdr:twoCellAnchor>
    <xdr:from>
      <xdr:col>32</xdr:col>
      <xdr:colOff>98425</xdr:colOff>
      <xdr:row>70</xdr:row>
      <xdr:rowOff>14610</xdr:rowOff>
    </xdr:from>
    <xdr:to>
      <xdr:col>32</xdr:col>
      <xdr:colOff>276225</xdr:colOff>
      <xdr:row>70</xdr:row>
      <xdr:rowOff>14610</xdr:rowOff>
    </xdr:to>
    <xdr:cxnSp macro="">
      <xdr:nvCxnSpPr>
        <xdr:cNvPr id="809" name="直線コネクタ 808"/>
        <xdr:cNvCxnSpPr/>
      </xdr:nvCxnSpPr>
      <xdr:spPr>
        <a:xfrm>
          <a:off x="22072600" y="120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14945</xdr:rowOff>
    </xdr:from>
    <xdr:to>
      <xdr:col>32</xdr:col>
      <xdr:colOff>187325</xdr:colOff>
      <xdr:row>76</xdr:row>
      <xdr:rowOff>66945</xdr:rowOff>
    </xdr:to>
    <xdr:cxnSp macro="">
      <xdr:nvCxnSpPr>
        <xdr:cNvPr id="810" name="直線コネクタ 809"/>
        <xdr:cNvCxnSpPr/>
      </xdr:nvCxnSpPr>
      <xdr:spPr>
        <a:xfrm flipV="1">
          <a:off x="21323300" y="13045145"/>
          <a:ext cx="838200" cy="5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140322</xdr:rowOff>
    </xdr:from>
    <xdr:ext cx="534377" cy="259045"/>
    <xdr:sp macro="" textlink="">
      <xdr:nvSpPr>
        <xdr:cNvPr id="811" name="繰出金平均値テキスト"/>
        <xdr:cNvSpPr txBox="1"/>
      </xdr:nvSpPr>
      <xdr:spPr>
        <a:xfrm>
          <a:off x="22212300" y="12827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73,754</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117445</xdr:rowOff>
    </xdr:from>
    <xdr:to>
      <xdr:col>32</xdr:col>
      <xdr:colOff>238125</xdr:colOff>
      <xdr:row>76</xdr:row>
      <xdr:rowOff>47594</xdr:rowOff>
    </xdr:to>
    <xdr:sp macro="" textlink="">
      <xdr:nvSpPr>
        <xdr:cNvPr id="812" name="フローチャート : 判断 811"/>
        <xdr:cNvSpPr/>
      </xdr:nvSpPr>
      <xdr:spPr>
        <a:xfrm>
          <a:off x="22110700" y="1297619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66945</xdr:rowOff>
    </xdr:from>
    <xdr:to>
      <xdr:col>31</xdr:col>
      <xdr:colOff>34925</xdr:colOff>
      <xdr:row>76</xdr:row>
      <xdr:rowOff>109601</xdr:rowOff>
    </xdr:to>
    <xdr:cxnSp macro="">
      <xdr:nvCxnSpPr>
        <xdr:cNvPr id="813" name="直線コネクタ 812"/>
        <xdr:cNvCxnSpPr/>
      </xdr:nvCxnSpPr>
      <xdr:spPr>
        <a:xfrm flipV="1">
          <a:off x="20434300" y="13097145"/>
          <a:ext cx="889000" cy="4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144755</xdr:rowOff>
    </xdr:from>
    <xdr:to>
      <xdr:col>31</xdr:col>
      <xdr:colOff>85725</xdr:colOff>
      <xdr:row>76</xdr:row>
      <xdr:rowOff>74904</xdr:rowOff>
    </xdr:to>
    <xdr:sp macro="" textlink="">
      <xdr:nvSpPr>
        <xdr:cNvPr id="814" name="フローチャート : 判断 813"/>
        <xdr:cNvSpPr/>
      </xdr:nvSpPr>
      <xdr:spPr>
        <a:xfrm>
          <a:off x="21272500" y="130035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91432</xdr:rowOff>
    </xdr:from>
    <xdr:ext cx="534377" cy="259045"/>
    <xdr:sp macro="" textlink="">
      <xdr:nvSpPr>
        <xdr:cNvPr id="815" name="テキスト ボックス 814"/>
        <xdr:cNvSpPr txBox="1"/>
      </xdr:nvSpPr>
      <xdr:spPr>
        <a:xfrm>
          <a:off x="21056111" y="1277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109601</xdr:rowOff>
    </xdr:from>
    <xdr:to>
      <xdr:col>29</xdr:col>
      <xdr:colOff>517525</xdr:colOff>
      <xdr:row>76</xdr:row>
      <xdr:rowOff>141026</xdr:rowOff>
    </xdr:to>
    <xdr:cxnSp macro="">
      <xdr:nvCxnSpPr>
        <xdr:cNvPr id="816" name="直線コネクタ 815"/>
        <xdr:cNvCxnSpPr/>
      </xdr:nvCxnSpPr>
      <xdr:spPr>
        <a:xfrm flipV="1">
          <a:off x="19545300" y="13139801"/>
          <a:ext cx="889000" cy="3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162075</xdr:rowOff>
    </xdr:from>
    <xdr:to>
      <xdr:col>29</xdr:col>
      <xdr:colOff>568325</xdr:colOff>
      <xdr:row>76</xdr:row>
      <xdr:rowOff>92225</xdr:rowOff>
    </xdr:to>
    <xdr:sp macro="" textlink="">
      <xdr:nvSpPr>
        <xdr:cNvPr id="817" name="フローチャート : 判断 816"/>
        <xdr:cNvSpPr/>
      </xdr:nvSpPr>
      <xdr:spPr>
        <a:xfrm>
          <a:off x="20383500" y="1302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108752</xdr:rowOff>
    </xdr:from>
    <xdr:ext cx="534377" cy="259045"/>
    <xdr:sp macro="" textlink="">
      <xdr:nvSpPr>
        <xdr:cNvPr id="818" name="テキスト ボックス 817"/>
        <xdr:cNvSpPr txBox="1"/>
      </xdr:nvSpPr>
      <xdr:spPr>
        <a:xfrm>
          <a:off x="20167111" y="1279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124116</xdr:rowOff>
    </xdr:from>
    <xdr:to>
      <xdr:col>28</xdr:col>
      <xdr:colOff>314325</xdr:colOff>
      <xdr:row>76</xdr:row>
      <xdr:rowOff>141026</xdr:rowOff>
    </xdr:to>
    <xdr:cxnSp macro="">
      <xdr:nvCxnSpPr>
        <xdr:cNvPr id="819" name="直線コネクタ 818"/>
        <xdr:cNvCxnSpPr/>
      </xdr:nvCxnSpPr>
      <xdr:spPr>
        <a:xfrm>
          <a:off x="18656300" y="13154316"/>
          <a:ext cx="889000" cy="1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168529</xdr:rowOff>
    </xdr:from>
    <xdr:to>
      <xdr:col>28</xdr:col>
      <xdr:colOff>365125</xdr:colOff>
      <xdr:row>76</xdr:row>
      <xdr:rowOff>98679</xdr:rowOff>
    </xdr:to>
    <xdr:sp macro="" textlink="">
      <xdr:nvSpPr>
        <xdr:cNvPr id="820" name="フローチャート : 判断 819"/>
        <xdr:cNvSpPr/>
      </xdr:nvSpPr>
      <xdr:spPr>
        <a:xfrm>
          <a:off x="19494500" y="1302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115206</xdr:rowOff>
    </xdr:from>
    <xdr:ext cx="534377" cy="259045"/>
    <xdr:sp macro="" textlink="">
      <xdr:nvSpPr>
        <xdr:cNvPr id="821" name="テキスト ボックス 820"/>
        <xdr:cNvSpPr txBox="1"/>
      </xdr:nvSpPr>
      <xdr:spPr>
        <a:xfrm>
          <a:off x="19278111" y="1280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170365</xdr:rowOff>
    </xdr:from>
    <xdr:to>
      <xdr:col>27</xdr:col>
      <xdr:colOff>161925</xdr:colOff>
      <xdr:row>76</xdr:row>
      <xdr:rowOff>100515</xdr:rowOff>
    </xdr:to>
    <xdr:sp macro="" textlink="">
      <xdr:nvSpPr>
        <xdr:cNvPr id="822" name="フローチャート : 判断 821"/>
        <xdr:cNvSpPr/>
      </xdr:nvSpPr>
      <xdr:spPr>
        <a:xfrm>
          <a:off x="18605500" y="130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117043</xdr:rowOff>
    </xdr:from>
    <xdr:ext cx="534377" cy="259045"/>
    <xdr:sp macro="" textlink="">
      <xdr:nvSpPr>
        <xdr:cNvPr id="823" name="テキスト ボックス 822"/>
        <xdr:cNvSpPr txBox="1"/>
      </xdr:nvSpPr>
      <xdr:spPr>
        <a:xfrm>
          <a:off x="18389111" y="1280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66,809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4" name="テキスト ボックス 82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5" name="テキスト ボックス 82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6" name="テキスト ボックス 82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7" name="テキスト ボックス 82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8" name="テキスト ボックス 82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135596</xdr:rowOff>
    </xdr:from>
    <xdr:to>
      <xdr:col>32</xdr:col>
      <xdr:colOff>238125</xdr:colOff>
      <xdr:row>76</xdr:row>
      <xdr:rowOff>65745</xdr:rowOff>
    </xdr:to>
    <xdr:sp macro="" textlink="">
      <xdr:nvSpPr>
        <xdr:cNvPr id="829" name="円/楕円 828"/>
        <xdr:cNvSpPr/>
      </xdr:nvSpPr>
      <xdr:spPr>
        <a:xfrm>
          <a:off x="22110700" y="129943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114022</xdr:rowOff>
    </xdr:from>
    <xdr:ext cx="534377" cy="259045"/>
    <xdr:sp macro="" textlink="">
      <xdr:nvSpPr>
        <xdr:cNvPr id="830" name="繰出金該当値テキスト"/>
        <xdr:cNvSpPr txBox="1"/>
      </xdr:nvSpPr>
      <xdr:spPr>
        <a:xfrm>
          <a:off x="22212300" y="1297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71,372</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16145</xdr:rowOff>
    </xdr:from>
    <xdr:to>
      <xdr:col>31</xdr:col>
      <xdr:colOff>85725</xdr:colOff>
      <xdr:row>76</xdr:row>
      <xdr:rowOff>117745</xdr:rowOff>
    </xdr:to>
    <xdr:sp macro="" textlink="">
      <xdr:nvSpPr>
        <xdr:cNvPr id="831" name="円/楕円 830"/>
        <xdr:cNvSpPr/>
      </xdr:nvSpPr>
      <xdr:spPr>
        <a:xfrm>
          <a:off x="21272500" y="130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108872</xdr:rowOff>
    </xdr:from>
    <xdr:ext cx="534377" cy="259045"/>
    <xdr:sp macro="" textlink="">
      <xdr:nvSpPr>
        <xdr:cNvPr id="832" name="テキスト ボックス 831"/>
        <xdr:cNvSpPr txBox="1"/>
      </xdr:nvSpPr>
      <xdr:spPr>
        <a:xfrm>
          <a:off x="21056111" y="1313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64,548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58801</xdr:rowOff>
    </xdr:from>
    <xdr:to>
      <xdr:col>29</xdr:col>
      <xdr:colOff>568325</xdr:colOff>
      <xdr:row>76</xdr:row>
      <xdr:rowOff>160401</xdr:rowOff>
    </xdr:to>
    <xdr:sp macro="" textlink="">
      <xdr:nvSpPr>
        <xdr:cNvPr id="833" name="円/楕円 832"/>
        <xdr:cNvSpPr/>
      </xdr:nvSpPr>
      <xdr:spPr>
        <a:xfrm>
          <a:off x="20383500" y="1308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151528</xdr:rowOff>
    </xdr:from>
    <xdr:ext cx="534377" cy="259045"/>
    <xdr:sp macro="" textlink="">
      <xdr:nvSpPr>
        <xdr:cNvPr id="834" name="テキスト ボックス 833"/>
        <xdr:cNvSpPr txBox="1"/>
      </xdr:nvSpPr>
      <xdr:spPr>
        <a:xfrm>
          <a:off x="20167111" y="1318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58,950</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90226</xdr:rowOff>
    </xdr:from>
    <xdr:to>
      <xdr:col>28</xdr:col>
      <xdr:colOff>365125</xdr:colOff>
      <xdr:row>77</xdr:row>
      <xdr:rowOff>20376</xdr:rowOff>
    </xdr:to>
    <xdr:sp macro="" textlink="">
      <xdr:nvSpPr>
        <xdr:cNvPr id="835" name="円/楕円 834"/>
        <xdr:cNvSpPr/>
      </xdr:nvSpPr>
      <xdr:spPr>
        <a:xfrm>
          <a:off x="19494500" y="131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11503</xdr:rowOff>
    </xdr:from>
    <xdr:ext cx="534377" cy="259045"/>
    <xdr:sp macro="" textlink="">
      <xdr:nvSpPr>
        <xdr:cNvPr id="836" name="テキスト ボックス 835"/>
        <xdr:cNvSpPr txBox="1"/>
      </xdr:nvSpPr>
      <xdr:spPr>
        <a:xfrm>
          <a:off x="19278111" y="1321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54,826</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73316</xdr:rowOff>
    </xdr:from>
    <xdr:to>
      <xdr:col>27</xdr:col>
      <xdr:colOff>161925</xdr:colOff>
      <xdr:row>77</xdr:row>
      <xdr:rowOff>3466</xdr:rowOff>
    </xdr:to>
    <xdr:sp macro="" textlink="">
      <xdr:nvSpPr>
        <xdr:cNvPr id="837" name="円/楕円 836"/>
        <xdr:cNvSpPr/>
      </xdr:nvSpPr>
      <xdr:spPr>
        <a:xfrm>
          <a:off x="18605500" y="1310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166043</xdr:rowOff>
    </xdr:from>
    <xdr:ext cx="534377" cy="259045"/>
    <xdr:sp macro="" textlink="">
      <xdr:nvSpPr>
        <xdr:cNvPr id="838" name="テキスト ボックス 837"/>
        <xdr:cNvSpPr txBox="1"/>
      </xdr:nvSpPr>
      <xdr:spPr>
        <a:xfrm>
          <a:off x="18389111" y="1319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57,045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9" name="正方形/長方形 83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0" name="正方形/長方形 83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1" name="正方形/長方形 84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2" name="正方形/長方形 84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3" name="正方形/長方形 84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4" name="正方形/長方形 84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5" name="正方形/長方形 84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6" name="正方形/長方形 84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7" name="テキスト ボックス 84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8" name="直線コネクタ 84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9" name="直線コネクタ 84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50" name="テキスト ボックス 84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51" name="直線コネクタ 85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2" name="テキスト ボックス 85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4" name="直線コネクタ 85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6" name="直線コネクタ 85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8" name="直線コネクタ 85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9" name="直線コネクタ 85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6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61" name="フローチャート : 判断 86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2" name="直線コネクタ 86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3" name="フローチャート : 判断 86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4" name="テキスト ボックス 86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5" name="直線コネクタ 86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6" name="フローチャート : 判断 86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7" name="テキスト ボックス 86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8" name="直線コネクタ 86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9" name="フローチャート : 判断 86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70" name="テキスト ボックス 86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71" name="フローチャート : 判断 87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2" name="テキスト ボックス 87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3" name="テキスト ボックス 87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4" name="テキスト ボックス 87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5" name="テキスト ボックス 87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6" name="テキスト ボックス 87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7" name="テキスト ボックス 87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円/楕円 87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80" name="円/楕円 87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81" name="テキスト ボックス 88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2" name="円/楕円 88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3" name="テキスト ボックス 88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4" name="円/楕円 88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5" name="テキスト ボックス 88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6" name="円/楕円 88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7" name="テキスト ボックス 88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8" name="正方形/長方形 88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9" name="正方形/長方形 888"/>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90" name="テキスト ボックス 88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人件費は、</a:t>
          </a:r>
          <a:r>
            <a:rPr lang="ja-JP" altLang="ja-JP" sz="1300" b="0" i="0" baseline="0">
              <a:solidFill>
                <a:schemeClr val="dk1"/>
              </a:solidFill>
              <a:latin typeface="+mn-lt"/>
              <a:ea typeface="+mn-ea"/>
              <a:cs typeface="+mn-cs"/>
            </a:rPr>
            <a:t>１３年度から１７年度まで退職者不補充を続けてきたことや、定員管理計画に基づき新規採用者を最低限に抑制して</a:t>
          </a:r>
          <a:r>
            <a:rPr lang="ja-JP" altLang="en-US" sz="1300" b="0" i="0" baseline="0">
              <a:solidFill>
                <a:schemeClr val="dk1"/>
              </a:solidFill>
              <a:latin typeface="+mn-lt"/>
              <a:ea typeface="+mn-ea"/>
              <a:cs typeface="+mn-cs"/>
            </a:rPr>
            <a:t>きたことなどから、類似団体と比較して１８％程度低くなっている。</a:t>
          </a:r>
          <a:endParaRPr lang="en-US" altLang="ja-JP" sz="1300" b="0" i="0" baseline="0">
            <a:solidFill>
              <a:schemeClr val="dk1"/>
            </a:solidFill>
            <a:latin typeface="+mn-lt"/>
            <a:ea typeface="+mn-ea"/>
            <a:cs typeface="+mn-cs"/>
          </a:endParaRPr>
        </a:p>
        <a:p>
          <a:r>
            <a:rPr kumimoji="1" lang="ja-JP" altLang="en-US" sz="1300" b="0" i="0" baseline="0">
              <a:solidFill>
                <a:schemeClr val="dk1"/>
              </a:solidFill>
              <a:latin typeface="+mn-lt"/>
              <a:ea typeface="+mn-ea"/>
              <a:cs typeface="+mn-cs"/>
            </a:rPr>
            <a:t>維持補修費は、公共施設等の老朽化等に伴い維持補修経費が増加傾向にあり、類似団体と比較して２倍超の水準となっている。</a:t>
          </a:r>
          <a:endParaRPr kumimoji="1" lang="en-US" altLang="ja-JP" sz="1300" b="0" i="0" baseline="0">
            <a:solidFill>
              <a:schemeClr val="dk1"/>
            </a:solidFill>
            <a:latin typeface="+mn-lt"/>
            <a:ea typeface="+mn-ea"/>
            <a:cs typeface="+mn-cs"/>
          </a:endParaRPr>
        </a:p>
        <a:p>
          <a:r>
            <a:rPr kumimoji="1" lang="ja-JP" altLang="en-US" sz="1300" b="0" i="0" baseline="0">
              <a:solidFill>
                <a:schemeClr val="dk1"/>
              </a:solidFill>
              <a:latin typeface="+mn-lt"/>
              <a:ea typeface="+mn-ea"/>
              <a:cs typeface="+mn-cs"/>
            </a:rPr>
            <a:t>扶助費は、</a:t>
          </a:r>
          <a:r>
            <a:rPr lang="ja-JP" altLang="ja-JP" sz="1300" b="0" i="0" baseline="0">
              <a:solidFill>
                <a:schemeClr val="dk1"/>
              </a:solidFill>
              <a:latin typeface="+mn-lt"/>
              <a:ea typeface="+mn-ea"/>
              <a:cs typeface="+mn-cs"/>
            </a:rPr>
            <a:t>障害者福祉サービスに係る給付の増加などにより、類似団体と比較しても４３％</a:t>
          </a:r>
          <a:r>
            <a:rPr lang="ja-JP" altLang="en-US" sz="1300" b="0" i="0" baseline="0">
              <a:solidFill>
                <a:schemeClr val="dk1"/>
              </a:solidFill>
              <a:latin typeface="+mn-lt"/>
              <a:ea typeface="+mn-ea"/>
              <a:cs typeface="+mn-cs"/>
            </a:rPr>
            <a:t>程度高く</a:t>
          </a:r>
          <a:r>
            <a:rPr lang="ja-JP" altLang="ja-JP" sz="1300" b="0" i="0" baseline="0">
              <a:solidFill>
                <a:schemeClr val="dk1"/>
              </a:solidFill>
              <a:latin typeface="+mn-lt"/>
              <a:ea typeface="+mn-ea"/>
              <a:cs typeface="+mn-cs"/>
            </a:rPr>
            <a:t>なっている</a:t>
          </a:r>
          <a:r>
            <a:rPr lang="ja-JP" altLang="en-US" sz="1300" b="0" i="0" baseline="0">
              <a:solidFill>
                <a:schemeClr val="dk1"/>
              </a:solidFill>
              <a:latin typeface="+mn-lt"/>
              <a:ea typeface="+mn-ea"/>
              <a:cs typeface="+mn-cs"/>
            </a:rPr>
            <a:t>。</a:t>
          </a:r>
          <a:endParaRPr lang="en-US" altLang="ja-JP" sz="1300" b="0" i="0" baseline="0">
            <a:solidFill>
              <a:schemeClr val="dk1"/>
            </a:solidFill>
            <a:latin typeface="+mn-lt"/>
            <a:ea typeface="+mn-ea"/>
            <a:cs typeface="+mn-cs"/>
          </a:endParaRPr>
        </a:p>
        <a:p>
          <a:r>
            <a:rPr kumimoji="1" lang="ja-JP" altLang="en-US" sz="1300" b="0" i="0" baseline="0">
              <a:solidFill>
                <a:schemeClr val="dk1"/>
              </a:solidFill>
              <a:latin typeface="+mn-lt"/>
              <a:ea typeface="+mn-ea"/>
              <a:cs typeface="+mn-cs"/>
            </a:rPr>
            <a:t>普通建設事業費は、江差中学校改築工事の本体工事が終了したことから、平成２７年度は大幅に減少しており、類似団体と比較しても２分の１未満となっている。</a:t>
          </a:r>
          <a:endParaRPr kumimoji="1" lang="en-US" altLang="ja-JP" sz="1300" b="0" i="0" baseline="0">
            <a:solidFill>
              <a:schemeClr val="dk1"/>
            </a:solidFill>
            <a:latin typeface="+mn-lt"/>
            <a:ea typeface="+mn-ea"/>
            <a:cs typeface="+mn-cs"/>
          </a:endParaRPr>
        </a:p>
        <a:p>
          <a:r>
            <a:rPr kumimoji="1" lang="ja-JP" altLang="en-US" sz="1300" b="0" i="0" baseline="0">
              <a:solidFill>
                <a:schemeClr val="dk1"/>
              </a:solidFill>
              <a:latin typeface="+mn-lt"/>
              <a:ea typeface="+mn-ea"/>
              <a:cs typeface="+mn-cs"/>
            </a:rPr>
            <a:t>公債費は、減少傾向にはあるものの、過去の大型公共事業等により高い水準で推移しており、類似団体と比較して３５％程度高くなっている。</a:t>
          </a:r>
          <a:endParaRPr kumimoji="1" lang="en-US" altLang="ja-JP" sz="1300" b="0" i="0" baseline="0">
            <a:solidFill>
              <a:schemeClr val="dk1"/>
            </a:solidFill>
            <a:latin typeface="+mn-lt"/>
            <a:ea typeface="+mn-ea"/>
            <a:cs typeface="+mn-cs"/>
          </a:endParaRPr>
        </a:p>
        <a:p>
          <a:r>
            <a:rPr kumimoji="1" lang="ja-JP" altLang="en-US" sz="1300" b="0" i="0" baseline="0">
              <a:solidFill>
                <a:schemeClr val="dk1"/>
              </a:solidFill>
              <a:latin typeface="+mn-lt"/>
              <a:ea typeface="+mn-ea"/>
              <a:cs typeface="+mn-cs"/>
            </a:rPr>
            <a:t>貸付金は、看護師養成のための修学資金や道立病院医師確保のための研究資金貸付等の制度創設により、類似団体の中で最も高い水準となっている。</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122936</xdr:rowOff>
    </xdr:from>
    <xdr:to>
      <xdr:col>6</xdr:col>
      <xdr:colOff>510540</xdr:colOff>
      <xdr:row>38</xdr:row>
      <xdr:rowOff>72644</xdr:rowOff>
    </xdr:to>
    <xdr:cxnSp macro="">
      <xdr:nvCxnSpPr>
        <xdr:cNvPr id="56" name="直線コネクタ 55"/>
        <xdr:cNvCxnSpPr/>
      </xdr:nvCxnSpPr>
      <xdr:spPr>
        <a:xfrm flipV="1">
          <a:off x="4633595" y="5094986"/>
          <a:ext cx="127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76471</xdr:rowOff>
    </xdr:from>
    <xdr:ext cx="469744" cy="259045"/>
    <xdr:sp macro="" textlink="">
      <xdr:nvSpPr>
        <xdr:cNvPr id="57" name="議会費最小値テキスト"/>
        <xdr:cNvSpPr txBox="1"/>
      </xdr:nvSpPr>
      <xdr:spPr>
        <a:xfrm>
          <a:off x="4686300" y="659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7,128</a:t>
          </a:r>
          <a:endParaRPr kumimoji="1" lang="ja-JP" altLang="en-US" sz="1000" b="1">
            <a:latin typeface="ＭＳ Ｐゴシック"/>
          </a:endParaRPr>
        </a:p>
      </xdr:txBody>
    </xdr:sp>
    <xdr:clientData/>
  </xdr:oneCellAnchor>
  <xdr:twoCellAnchor>
    <xdr:from>
      <xdr:col>6</xdr:col>
      <xdr:colOff>422275</xdr:colOff>
      <xdr:row>38</xdr:row>
      <xdr:rowOff>72644</xdr:rowOff>
    </xdr:from>
    <xdr:to>
      <xdr:col>6</xdr:col>
      <xdr:colOff>600075</xdr:colOff>
      <xdr:row>38</xdr:row>
      <xdr:rowOff>72644</xdr:rowOff>
    </xdr:to>
    <xdr:cxnSp macro="">
      <xdr:nvCxnSpPr>
        <xdr:cNvPr id="58" name="直線コネクタ 57"/>
        <xdr:cNvCxnSpPr/>
      </xdr:nvCxnSpPr>
      <xdr:spPr>
        <a:xfrm>
          <a:off x="4546600" y="658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69613</xdr:rowOff>
    </xdr:from>
    <xdr:ext cx="534377" cy="259045"/>
    <xdr:sp macro="" textlink="">
      <xdr:nvSpPr>
        <xdr:cNvPr id="59" name="議会費最大値テキスト"/>
        <xdr:cNvSpPr txBox="1"/>
      </xdr:nvSpPr>
      <xdr:spPr>
        <a:xfrm>
          <a:off x="4686300" y="487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18,882</a:t>
          </a:r>
          <a:endParaRPr kumimoji="1" lang="ja-JP" altLang="en-US" sz="1000" b="1">
            <a:latin typeface="ＭＳ Ｐゴシック"/>
          </a:endParaRPr>
        </a:p>
      </xdr:txBody>
    </xdr:sp>
    <xdr:clientData/>
  </xdr:oneCellAnchor>
  <xdr:twoCellAnchor>
    <xdr:from>
      <xdr:col>6</xdr:col>
      <xdr:colOff>422275</xdr:colOff>
      <xdr:row>29</xdr:row>
      <xdr:rowOff>122936</xdr:rowOff>
    </xdr:from>
    <xdr:to>
      <xdr:col>6</xdr:col>
      <xdr:colOff>600075</xdr:colOff>
      <xdr:row>29</xdr:row>
      <xdr:rowOff>122936</xdr:rowOff>
    </xdr:to>
    <xdr:cxnSp macro="">
      <xdr:nvCxnSpPr>
        <xdr:cNvPr id="60" name="直線コネクタ 59"/>
        <xdr:cNvCxnSpPr/>
      </xdr:nvCxnSpPr>
      <xdr:spPr>
        <a:xfrm>
          <a:off x="4546600" y="509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93726</xdr:rowOff>
    </xdr:from>
    <xdr:to>
      <xdr:col>6</xdr:col>
      <xdr:colOff>511175</xdr:colOff>
      <xdr:row>37</xdr:row>
      <xdr:rowOff>151257</xdr:rowOff>
    </xdr:to>
    <xdr:cxnSp macro="">
      <xdr:nvCxnSpPr>
        <xdr:cNvPr id="61" name="直線コネクタ 60"/>
        <xdr:cNvCxnSpPr/>
      </xdr:nvCxnSpPr>
      <xdr:spPr>
        <a:xfrm flipV="1">
          <a:off x="3797300" y="6437376"/>
          <a:ext cx="8382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25671</xdr:rowOff>
    </xdr:from>
    <xdr:ext cx="469744" cy="259045"/>
    <xdr:sp macro="" textlink="">
      <xdr:nvSpPr>
        <xdr:cNvPr id="62" name="議会費平均値テキスト"/>
        <xdr:cNvSpPr txBox="1"/>
      </xdr:nvSpPr>
      <xdr:spPr>
        <a:xfrm>
          <a:off x="4686300" y="602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9,978</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2794</xdr:rowOff>
    </xdr:from>
    <xdr:to>
      <xdr:col>6</xdr:col>
      <xdr:colOff>561975</xdr:colOff>
      <xdr:row>36</xdr:row>
      <xdr:rowOff>104394</xdr:rowOff>
    </xdr:to>
    <xdr:sp macro="" textlink="">
      <xdr:nvSpPr>
        <xdr:cNvPr id="63" name="フローチャート : 判断 62"/>
        <xdr:cNvSpPr/>
      </xdr:nvSpPr>
      <xdr:spPr>
        <a:xfrm>
          <a:off x="45847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151257</xdr:rowOff>
    </xdr:from>
    <xdr:to>
      <xdr:col>5</xdr:col>
      <xdr:colOff>358775</xdr:colOff>
      <xdr:row>38</xdr:row>
      <xdr:rowOff>21463</xdr:rowOff>
    </xdr:to>
    <xdr:cxnSp macro="">
      <xdr:nvCxnSpPr>
        <xdr:cNvPr id="64" name="直線コネクタ 63"/>
        <xdr:cNvCxnSpPr/>
      </xdr:nvCxnSpPr>
      <xdr:spPr>
        <a:xfrm flipV="1">
          <a:off x="2908300" y="6494907"/>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17145</xdr:rowOff>
    </xdr:from>
    <xdr:to>
      <xdr:col>5</xdr:col>
      <xdr:colOff>409575</xdr:colOff>
      <xdr:row>36</xdr:row>
      <xdr:rowOff>118745</xdr:rowOff>
    </xdr:to>
    <xdr:sp macro="" textlink="">
      <xdr:nvSpPr>
        <xdr:cNvPr id="65" name="フローチャート : 判断 64"/>
        <xdr:cNvSpPr/>
      </xdr:nvSpPr>
      <xdr:spPr>
        <a:xfrm>
          <a:off x="3746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135272</xdr:rowOff>
    </xdr:from>
    <xdr:ext cx="469744" cy="259045"/>
    <xdr:sp macro="" textlink="">
      <xdr:nvSpPr>
        <xdr:cNvPr id="66" name="テキスト ボックス 65"/>
        <xdr:cNvSpPr txBox="1"/>
      </xdr:nvSpPr>
      <xdr:spPr>
        <a:xfrm>
          <a:off x="3562427"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127254</xdr:rowOff>
    </xdr:from>
    <xdr:to>
      <xdr:col>4</xdr:col>
      <xdr:colOff>155575</xdr:colOff>
      <xdr:row>38</xdr:row>
      <xdr:rowOff>21463</xdr:rowOff>
    </xdr:to>
    <xdr:cxnSp macro="">
      <xdr:nvCxnSpPr>
        <xdr:cNvPr id="67" name="直線コネクタ 66"/>
        <xdr:cNvCxnSpPr/>
      </xdr:nvCxnSpPr>
      <xdr:spPr>
        <a:xfrm>
          <a:off x="2019300" y="6470904"/>
          <a:ext cx="889000" cy="6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51054</xdr:rowOff>
    </xdr:from>
    <xdr:to>
      <xdr:col>4</xdr:col>
      <xdr:colOff>206375</xdr:colOff>
      <xdr:row>36</xdr:row>
      <xdr:rowOff>152654</xdr:rowOff>
    </xdr:to>
    <xdr:sp macro="" textlink="">
      <xdr:nvSpPr>
        <xdr:cNvPr id="68" name="フローチャート : 判断 67"/>
        <xdr:cNvSpPr/>
      </xdr:nvSpPr>
      <xdr:spPr>
        <a:xfrm>
          <a:off x="2857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169181</xdr:rowOff>
    </xdr:from>
    <xdr:ext cx="469744" cy="259045"/>
    <xdr:sp macro="" textlink="">
      <xdr:nvSpPr>
        <xdr:cNvPr id="69" name="テキスト ボックス 68"/>
        <xdr:cNvSpPr txBox="1"/>
      </xdr:nvSpPr>
      <xdr:spPr>
        <a:xfrm>
          <a:off x="2673427" y="59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38100</xdr:rowOff>
    </xdr:from>
    <xdr:to>
      <xdr:col>2</xdr:col>
      <xdr:colOff>638175</xdr:colOff>
      <xdr:row>37</xdr:row>
      <xdr:rowOff>127254</xdr:rowOff>
    </xdr:to>
    <xdr:cxnSp macro="">
      <xdr:nvCxnSpPr>
        <xdr:cNvPr id="70" name="直線コネクタ 69"/>
        <xdr:cNvCxnSpPr/>
      </xdr:nvCxnSpPr>
      <xdr:spPr>
        <a:xfrm>
          <a:off x="1130300" y="6381750"/>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21590</xdr:rowOff>
    </xdr:from>
    <xdr:to>
      <xdr:col>3</xdr:col>
      <xdr:colOff>3175</xdr:colOff>
      <xdr:row>36</xdr:row>
      <xdr:rowOff>123190</xdr:rowOff>
    </xdr:to>
    <xdr:sp macro="" textlink="">
      <xdr:nvSpPr>
        <xdr:cNvPr id="71" name="フローチャート : 判断 70"/>
        <xdr:cNvSpPr/>
      </xdr:nvSpPr>
      <xdr:spPr>
        <a:xfrm>
          <a:off x="19685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139717</xdr:rowOff>
    </xdr:from>
    <xdr:ext cx="469744" cy="259045"/>
    <xdr:sp macro="" textlink="">
      <xdr:nvSpPr>
        <xdr:cNvPr id="72" name="テキスト ボックス 71"/>
        <xdr:cNvSpPr txBox="1"/>
      </xdr:nvSpPr>
      <xdr:spPr>
        <a:xfrm>
          <a:off x="1784427" y="596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54864</xdr:rowOff>
    </xdr:from>
    <xdr:to>
      <xdr:col>1</xdr:col>
      <xdr:colOff>485775</xdr:colOff>
      <xdr:row>35</xdr:row>
      <xdr:rowOff>156464</xdr:rowOff>
    </xdr:to>
    <xdr:sp macro="" textlink="">
      <xdr:nvSpPr>
        <xdr:cNvPr id="73" name="フローチャート : 判断 72"/>
        <xdr:cNvSpPr/>
      </xdr:nvSpPr>
      <xdr:spPr>
        <a:xfrm>
          <a:off x="1079500" y="60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1541</xdr:rowOff>
    </xdr:from>
    <xdr:ext cx="534377" cy="259045"/>
    <xdr:sp macro="" textlink="">
      <xdr:nvSpPr>
        <xdr:cNvPr id="74" name="テキスト ボックス 73"/>
        <xdr:cNvSpPr txBox="1"/>
      </xdr:nvSpPr>
      <xdr:spPr>
        <a:xfrm>
          <a:off x="863111" y="58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42926</xdr:rowOff>
    </xdr:from>
    <xdr:to>
      <xdr:col>6</xdr:col>
      <xdr:colOff>561975</xdr:colOff>
      <xdr:row>37</xdr:row>
      <xdr:rowOff>144526</xdr:rowOff>
    </xdr:to>
    <xdr:sp macro="" textlink="">
      <xdr:nvSpPr>
        <xdr:cNvPr id="80" name="円/楕円 79"/>
        <xdr:cNvSpPr/>
      </xdr:nvSpPr>
      <xdr:spPr>
        <a:xfrm>
          <a:off x="4584700" y="63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21353</xdr:rowOff>
    </xdr:from>
    <xdr:ext cx="469744" cy="259045"/>
    <xdr:sp macro="" textlink="">
      <xdr:nvSpPr>
        <xdr:cNvPr id="81" name="議会費該当値テキスト"/>
        <xdr:cNvSpPr txBox="1"/>
      </xdr:nvSpPr>
      <xdr:spPr>
        <a:xfrm>
          <a:off x="4686300" y="63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8,312</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100457</xdr:rowOff>
    </xdr:from>
    <xdr:to>
      <xdr:col>5</xdr:col>
      <xdr:colOff>409575</xdr:colOff>
      <xdr:row>38</xdr:row>
      <xdr:rowOff>30607</xdr:rowOff>
    </xdr:to>
    <xdr:sp macro="" textlink="">
      <xdr:nvSpPr>
        <xdr:cNvPr id="82" name="円/楕円 81"/>
        <xdr:cNvSpPr/>
      </xdr:nvSpPr>
      <xdr:spPr>
        <a:xfrm>
          <a:off x="3746500" y="644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38</xdr:row>
      <xdr:rowOff>21734</xdr:rowOff>
    </xdr:from>
    <xdr:ext cx="469744" cy="259045"/>
    <xdr:sp macro="" textlink="">
      <xdr:nvSpPr>
        <xdr:cNvPr id="83" name="テキスト ボックス 82"/>
        <xdr:cNvSpPr txBox="1"/>
      </xdr:nvSpPr>
      <xdr:spPr>
        <a:xfrm>
          <a:off x="3562427" y="65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7,859</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142113</xdr:rowOff>
    </xdr:from>
    <xdr:to>
      <xdr:col>4</xdr:col>
      <xdr:colOff>206375</xdr:colOff>
      <xdr:row>38</xdr:row>
      <xdr:rowOff>72263</xdr:rowOff>
    </xdr:to>
    <xdr:sp macro="" textlink="">
      <xdr:nvSpPr>
        <xdr:cNvPr id="84" name="円/楕円 83"/>
        <xdr:cNvSpPr/>
      </xdr:nvSpPr>
      <xdr:spPr>
        <a:xfrm>
          <a:off x="2857500" y="64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63390</xdr:rowOff>
    </xdr:from>
    <xdr:ext cx="469744" cy="259045"/>
    <xdr:sp macro="" textlink="">
      <xdr:nvSpPr>
        <xdr:cNvPr id="85" name="テキスト ボックス 84"/>
        <xdr:cNvSpPr txBox="1"/>
      </xdr:nvSpPr>
      <xdr:spPr>
        <a:xfrm>
          <a:off x="2673427" y="657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7,531</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76454</xdr:rowOff>
    </xdr:from>
    <xdr:to>
      <xdr:col>3</xdr:col>
      <xdr:colOff>3175</xdr:colOff>
      <xdr:row>38</xdr:row>
      <xdr:rowOff>6604</xdr:rowOff>
    </xdr:to>
    <xdr:sp macro="" textlink="">
      <xdr:nvSpPr>
        <xdr:cNvPr id="86" name="円/楕円 85"/>
        <xdr:cNvSpPr/>
      </xdr:nvSpPr>
      <xdr:spPr>
        <a:xfrm>
          <a:off x="1968500" y="64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169181</xdr:rowOff>
    </xdr:from>
    <xdr:ext cx="469744" cy="259045"/>
    <xdr:sp macro="" textlink="">
      <xdr:nvSpPr>
        <xdr:cNvPr id="87" name="テキスト ボックス 86"/>
        <xdr:cNvSpPr txBox="1"/>
      </xdr:nvSpPr>
      <xdr:spPr>
        <a:xfrm>
          <a:off x="1784427" y="651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8,048</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158750</xdr:rowOff>
    </xdr:from>
    <xdr:to>
      <xdr:col>1</xdr:col>
      <xdr:colOff>485775</xdr:colOff>
      <xdr:row>37</xdr:row>
      <xdr:rowOff>88900</xdr:rowOff>
    </xdr:to>
    <xdr:sp macro="" textlink="">
      <xdr:nvSpPr>
        <xdr:cNvPr id="88" name="円/楕円 87"/>
        <xdr:cNvSpPr/>
      </xdr:nvSpPr>
      <xdr:spPr>
        <a:xfrm>
          <a:off x="1079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80027</xdr:rowOff>
    </xdr:from>
    <xdr:ext cx="469744" cy="259045"/>
    <xdr:sp macro="" textlink="">
      <xdr:nvSpPr>
        <xdr:cNvPr id="89" name="テキスト ボックス 88"/>
        <xdr:cNvSpPr txBox="1"/>
      </xdr:nvSpPr>
      <xdr:spPr>
        <a:xfrm>
          <a:off x="895427" y="642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8,750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59,880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168507</xdr:rowOff>
    </xdr:from>
    <xdr:to>
      <xdr:col>6</xdr:col>
      <xdr:colOff>510540</xdr:colOff>
      <xdr:row>58</xdr:row>
      <xdr:rowOff>98402</xdr:rowOff>
    </xdr:to>
    <xdr:cxnSp macro="">
      <xdr:nvCxnSpPr>
        <xdr:cNvPr id="115" name="直線コネクタ 114"/>
        <xdr:cNvCxnSpPr/>
      </xdr:nvCxnSpPr>
      <xdr:spPr>
        <a:xfrm flipV="1">
          <a:off x="4633595" y="8569557"/>
          <a:ext cx="1270" cy="1472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102229</xdr:rowOff>
    </xdr:from>
    <xdr:ext cx="534377" cy="259045"/>
    <xdr:sp macro="" textlink="">
      <xdr:nvSpPr>
        <xdr:cNvPr id="116" name="総務費最小値テキスト"/>
        <xdr:cNvSpPr txBox="1"/>
      </xdr:nvSpPr>
      <xdr:spPr>
        <a:xfrm>
          <a:off x="4686300" y="1004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52,646</a:t>
          </a:r>
          <a:endParaRPr kumimoji="1" lang="ja-JP" altLang="en-US" sz="1000" b="1">
            <a:latin typeface="ＭＳ Ｐゴシック"/>
          </a:endParaRPr>
        </a:p>
      </xdr:txBody>
    </xdr:sp>
    <xdr:clientData/>
  </xdr:oneCellAnchor>
  <xdr:twoCellAnchor>
    <xdr:from>
      <xdr:col>6</xdr:col>
      <xdr:colOff>422275</xdr:colOff>
      <xdr:row>58</xdr:row>
      <xdr:rowOff>98402</xdr:rowOff>
    </xdr:from>
    <xdr:to>
      <xdr:col>6</xdr:col>
      <xdr:colOff>600075</xdr:colOff>
      <xdr:row>58</xdr:row>
      <xdr:rowOff>98402</xdr:rowOff>
    </xdr:to>
    <xdr:cxnSp macro="">
      <xdr:nvCxnSpPr>
        <xdr:cNvPr id="117" name="直線コネクタ 116"/>
        <xdr:cNvCxnSpPr/>
      </xdr:nvCxnSpPr>
      <xdr:spPr>
        <a:xfrm>
          <a:off x="4546600" y="1004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115184</xdr:rowOff>
    </xdr:from>
    <xdr:ext cx="599010" cy="259045"/>
    <xdr:sp macro="" textlink="">
      <xdr:nvSpPr>
        <xdr:cNvPr id="118" name="総務費最大値テキスト"/>
        <xdr:cNvSpPr txBox="1"/>
      </xdr:nvSpPr>
      <xdr:spPr>
        <a:xfrm>
          <a:off x="4686300" y="834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503,679</a:t>
          </a:r>
          <a:endParaRPr kumimoji="1" lang="ja-JP" altLang="en-US" sz="1000" b="1">
            <a:latin typeface="ＭＳ Ｐゴシック"/>
          </a:endParaRPr>
        </a:p>
      </xdr:txBody>
    </xdr:sp>
    <xdr:clientData/>
  </xdr:oneCellAnchor>
  <xdr:twoCellAnchor>
    <xdr:from>
      <xdr:col>6</xdr:col>
      <xdr:colOff>422275</xdr:colOff>
      <xdr:row>49</xdr:row>
      <xdr:rowOff>168507</xdr:rowOff>
    </xdr:from>
    <xdr:to>
      <xdr:col>6</xdr:col>
      <xdr:colOff>600075</xdr:colOff>
      <xdr:row>49</xdr:row>
      <xdr:rowOff>168507</xdr:rowOff>
    </xdr:to>
    <xdr:cxnSp macro="">
      <xdr:nvCxnSpPr>
        <xdr:cNvPr id="119" name="直線コネクタ 118"/>
        <xdr:cNvCxnSpPr/>
      </xdr:nvCxnSpPr>
      <xdr:spPr>
        <a:xfrm>
          <a:off x="4546600" y="856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159402</xdr:rowOff>
    </xdr:from>
    <xdr:to>
      <xdr:col>6</xdr:col>
      <xdr:colOff>511175</xdr:colOff>
      <xdr:row>58</xdr:row>
      <xdr:rowOff>52724</xdr:rowOff>
    </xdr:to>
    <xdr:cxnSp macro="">
      <xdr:nvCxnSpPr>
        <xdr:cNvPr id="120" name="直線コネクタ 119"/>
        <xdr:cNvCxnSpPr/>
      </xdr:nvCxnSpPr>
      <xdr:spPr>
        <a:xfrm flipV="1">
          <a:off x="3797300" y="9932052"/>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115140</xdr:rowOff>
    </xdr:from>
    <xdr:ext cx="599010" cy="259045"/>
    <xdr:sp macro="" textlink="">
      <xdr:nvSpPr>
        <xdr:cNvPr id="121" name="総務費平均値テキスト"/>
        <xdr:cNvSpPr txBox="1"/>
      </xdr:nvSpPr>
      <xdr:spPr>
        <a:xfrm>
          <a:off x="4686300" y="954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143,970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92263</xdr:rowOff>
    </xdr:from>
    <xdr:to>
      <xdr:col>6</xdr:col>
      <xdr:colOff>561975</xdr:colOff>
      <xdr:row>57</xdr:row>
      <xdr:rowOff>22413</xdr:rowOff>
    </xdr:to>
    <xdr:sp macro="" textlink="">
      <xdr:nvSpPr>
        <xdr:cNvPr id="122" name="フローチャート : 判断 121"/>
        <xdr:cNvSpPr/>
      </xdr:nvSpPr>
      <xdr:spPr>
        <a:xfrm>
          <a:off x="4584700" y="969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52724</xdr:rowOff>
    </xdr:from>
    <xdr:to>
      <xdr:col>5</xdr:col>
      <xdr:colOff>358775</xdr:colOff>
      <xdr:row>58</xdr:row>
      <xdr:rowOff>63210</xdr:rowOff>
    </xdr:to>
    <xdr:cxnSp macro="">
      <xdr:nvCxnSpPr>
        <xdr:cNvPr id="123" name="直線コネクタ 122"/>
        <xdr:cNvCxnSpPr/>
      </xdr:nvCxnSpPr>
      <xdr:spPr>
        <a:xfrm flipV="1">
          <a:off x="2908300" y="9996824"/>
          <a:ext cx="889000" cy="1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109203</xdr:rowOff>
    </xdr:from>
    <xdr:to>
      <xdr:col>5</xdr:col>
      <xdr:colOff>409575</xdr:colOff>
      <xdr:row>56</xdr:row>
      <xdr:rowOff>39353</xdr:rowOff>
    </xdr:to>
    <xdr:sp macro="" textlink="">
      <xdr:nvSpPr>
        <xdr:cNvPr id="124" name="フローチャート : 判断 123"/>
        <xdr:cNvSpPr/>
      </xdr:nvSpPr>
      <xdr:spPr>
        <a:xfrm>
          <a:off x="3746500" y="953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55880</xdr:rowOff>
    </xdr:from>
    <xdr:ext cx="599010" cy="259045"/>
    <xdr:sp macro="" textlink="">
      <xdr:nvSpPr>
        <xdr:cNvPr id="125" name="テキスト ボックス 124"/>
        <xdr:cNvSpPr txBox="1"/>
      </xdr:nvSpPr>
      <xdr:spPr>
        <a:xfrm>
          <a:off x="3497794" y="931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57972</xdr:rowOff>
    </xdr:from>
    <xdr:to>
      <xdr:col>4</xdr:col>
      <xdr:colOff>155575</xdr:colOff>
      <xdr:row>58</xdr:row>
      <xdr:rowOff>63210</xdr:rowOff>
    </xdr:to>
    <xdr:cxnSp macro="">
      <xdr:nvCxnSpPr>
        <xdr:cNvPr id="126" name="直線コネクタ 125"/>
        <xdr:cNvCxnSpPr/>
      </xdr:nvCxnSpPr>
      <xdr:spPr>
        <a:xfrm>
          <a:off x="2019300" y="10002072"/>
          <a:ext cx="8890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150099</xdr:rowOff>
    </xdr:from>
    <xdr:to>
      <xdr:col>4</xdr:col>
      <xdr:colOff>206375</xdr:colOff>
      <xdr:row>57</xdr:row>
      <xdr:rowOff>80249</xdr:rowOff>
    </xdr:to>
    <xdr:sp macro="" textlink="">
      <xdr:nvSpPr>
        <xdr:cNvPr id="127" name="フローチャート : 判断 126"/>
        <xdr:cNvSpPr/>
      </xdr:nvSpPr>
      <xdr:spPr>
        <a:xfrm>
          <a:off x="2857500" y="975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96776</xdr:rowOff>
    </xdr:from>
    <xdr:ext cx="599010" cy="259045"/>
    <xdr:sp macro="" textlink="">
      <xdr:nvSpPr>
        <xdr:cNvPr id="128" name="テキスト ボックス 127"/>
        <xdr:cNvSpPr txBox="1"/>
      </xdr:nvSpPr>
      <xdr:spPr>
        <a:xfrm>
          <a:off x="2608794" y="952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29681</xdr:rowOff>
    </xdr:from>
    <xdr:to>
      <xdr:col>2</xdr:col>
      <xdr:colOff>638175</xdr:colOff>
      <xdr:row>58</xdr:row>
      <xdr:rowOff>57972</xdr:rowOff>
    </xdr:to>
    <xdr:cxnSp macro="">
      <xdr:nvCxnSpPr>
        <xdr:cNvPr id="129" name="直線コネクタ 128"/>
        <xdr:cNvCxnSpPr/>
      </xdr:nvCxnSpPr>
      <xdr:spPr>
        <a:xfrm>
          <a:off x="1130300" y="9973781"/>
          <a:ext cx="889000" cy="2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162858</xdr:rowOff>
    </xdr:from>
    <xdr:to>
      <xdr:col>3</xdr:col>
      <xdr:colOff>3175</xdr:colOff>
      <xdr:row>57</xdr:row>
      <xdr:rowOff>93008</xdr:rowOff>
    </xdr:to>
    <xdr:sp macro="" textlink="">
      <xdr:nvSpPr>
        <xdr:cNvPr id="130" name="フローチャート : 判断 129"/>
        <xdr:cNvSpPr/>
      </xdr:nvSpPr>
      <xdr:spPr>
        <a:xfrm>
          <a:off x="1968500" y="976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109535</xdr:rowOff>
    </xdr:from>
    <xdr:ext cx="599010" cy="259045"/>
    <xdr:sp macro="" textlink="">
      <xdr:nvSpPr>
        <xdr:cNvPr id="131" name="テキスト ボックス 130"/>
        <xdr:cNvSpPr txBox="1"/>
      </xdr:nvSpPr>
      <xdr:spPr>
        <a:xfrm>
          <a:off x="1719794" y="953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164788</xdr:rowOff>
    </xdr:from>
    <xdr:to>
      <xdr:col>1</xdr:col>
      <xdr:colOff>485775</xdr:colOff>
      <xdr:row>57</xdr:row>
      <xdr:rowOff>94938</xdr:rowOff>
    </xdr:to>
    <xdr:sp macro="" textlink="">
      <xdr:nvSpPr>
        <xdr:cNvPr id="132" name="フローチャート : 判断 131"/>
        <xdr:cNvSpPr/>
      </xdr:nvSpPr>
      <xdr:spPr>
        <a:xfrm>
          <a:off x="1079500" y="976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111465</xdr:rowOff>
    </xdr:from>
    <xdr:ext cx="599010" cy="259045"/>
    <xdr:sp macro="" textlink="">
      <xdr:nvSpPr>
        <xdr:cNvPr id="133" name="テキスト ボックス 132"/>
        <xdr:cNvSpPr txBox="1"/>
      </xdr:nvSpPr>
      <xdr:spPr>
        <a:xfrm>
          <a:off x="830794" y="954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121,762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108602</xdr:rowOff>
    </xdr:from>
    <xdr:to>
      <xdr:col>6</xdr:col>
      <xdr:colOff>561975</xdr:colOff>
      <xdr:row>58</xdr:row>
      <xdr:rowOff>38752</xdr:rowOff>
    </xdr:to>
    <xdr:sp macro="" textlink="">
      <xdr:nvSpPr>
        <xdr:cNvPr id="139" name="円/楕円 138"/>
        <xdr:cNvSpPr/>
      </xdr:nvSpPr>
      <xdr:spPr>
        <a:xfrm>
          <a:off x="4584700" y="988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23529</xdr:rowOff>
    </xdr:from>
    <xdr:ext cx="534377" cy="259045"/>
    <xdr:sp macro="" textlink="">
      <xdr:nvSpPr>
        <xdr:cNvPr id="140" name="総務費該当値テキスト"/>
        <xdr:cNvSpPr txBox="1"/>
      </xdr:nvSpPr>
      <xdr:spPr>
        <a:xfrm>
          <a:off x="4686300" y="979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86,467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1924</xdr:rowOff>
    </xdr:from>
    <xdr:to>
      <xdr:col>5</xdr:col>
      <xdr:colOff>409575</xdr:colOff>
      <xdr:row>58</xdr:row>
      <xdr:rowOff>103524</xdr:rowOff>
    </xdr:to>
    <xdr:sp macro="" textlink="">
      <xdr:nvSpPr>
        <xdr:cNvPr id="141" name="円/楕円 140"/>
        <xdr:cNvSpPr/>
      </xdr:nvSpPr>
      <xdr:spPr>
        <a:xfrm>
          <a:off x="3746500" y="994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94651</xdr:rowOff>
    </xdr:from>
    <xdr:ext cx="534377" cy="259045"/>
    <xdr:sp macro="" textlink="">
      <xdr:nvSpPr>
        <xdr:cNvPr id="142" name="テキスト ボックス 141"/>
        <xdr:cNvSpPr txBox="1"/>
      </xdr:nvSpPr>
      <xdr:spPr>
        <a:xfrm>
          <a:off x="3530111" y="1003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66,633</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12410</xdr:rowOff>
    </xdr:from>
    <xdr:to>
      <xdr:col>4</xdr:col>
      <xdr:colOff>206375</xdr:colOff>
      <xdr:row>58</xdr:row>
      <xdr:rowOff>114010</xdr:rowOff>
    </xdr:to>
    <xdr:sp macro="" textlink="">
      <xdr:nvSpPr>
        <xdr:cNvPr id="143" name="円/楕円 142"/>
        <xdr:cNvSpPr/>
      </xdr:nvSpPr>
      <xdr:spPr>
        <a:xfrm>
          <a:off x="2857500" y="99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105137</xdr:rowOff>
    </xdr:from>
    <xdr:ext cx="534377" cy="259045"/>
    <xdr:sp macro="" textlink="">
      <xdr:nvSpPr>
        <xdr:cNvPr id="144" name="テキスト ボックス 143"/>
        <xdr:cNvSpPr txBox="1"/>
      </xdr:nvSpPr>
      <xdr:spPr>
        <a:xfrm>
          <a:off x="2641111" y="1004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63,422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7172</xdr:rowOff>
    </xdr:from>
    <xdr:to>
      <xdr:col>3</xdr:col>
      <xdr:colOff>3175</xdr:colOff>
      <xdr:row>58</xdr:row>
      <xdr:rowOff>108772</xdr:rowOff>
    </xdr:to>
    <xdr:sp macro="" textlink="">
      <xdr:nvSpPr>
        <xdr:cNvPr id="145" name="円/楕円 144"/>
        <xdr:cNvSpPr/>
      </xdr:nvSpPr>
      <xdr:spPr>
        <a:xfrm>
          <a:off x="1968500" y="99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99899</xdr:rowOff>
    </xdr:from>
    <xdr:ext cx="534377" cy="259045"/>
    <xdr:sp macro="" textlink="">
      <xdr:nvSpPr>
        <xdr:cNvPr id="146" name="テキスト ボックス 145"/>
        <xdr:cNvSpPr txBox="1"/>
      </xdr:nvSpPr>
      <xdr:spPr>
        <a:xfrm>
          <a:off x="1752111" y="100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65,026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150331</xdr:rowOff>
    </xdr:from>
    <xdr:to>
      <xdr:col>1</xdr:col>
      <xdr:colOff>485775</xdr:colOff>
      <xdr:row>58</xdr:row>
      <xdr:rowOff>80481</xdr:rowOff>
    </xdr:to>
    <xdr:sp macro="" textlink="">
      <xdr:nvSpPr>
        <xdr:cNvPr id="147" name="円/楕円 146"/>
        <xdr:cNvSpPr/>
      </xdr:nvSpPr>
      <xdr:spPr>
        <a:xfrm>
          <a:off x="1079500" y="992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71608</xdr:rowOff>
    </xdr:from>
    <xdr:ext cx="534377" cy="259045"/>
    <xdr:sp macro="" textlink="">
      <xdr:nvSpPr>
        <xdr:cNvPr id="148" name="テキスト ボックス 147"/>
        <xdr:cNvSpPr txBox="1"/>
      </xdr:nvSpPr>
      <xdr:spPr>
        <a:xfrm>
          <a:off x="863111" y="100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73,689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186,962</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23196</xdr:rowOff>
    </xdr:from>
    <xdr:to>
      <xdr:col>6</xdr:col>
      <xdr:colOff>510540</xdr:colOff>
      <xdr:row>78</xdr:row>
      <xdr:rowOff>99329</xdr:rowOff>
    </xdr:to>
    <xdr:cxnSp macro="">
      <xdr:nvCxnSpPr>
        <xdr:cNvPr id="171" name="直線コネクタ 170"/>
        <xdr:cNvCxnSpPr/>
      </xdr:nvCxnSpPr>
      <xdr:spPr>
        <a:xfrm flipV="1">
          <a:off x="4633595" y="12024696"/>
          <a:ext cx="1270" cy="1447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103156</xdr:rowOff>
    </xdr:from>
    <xdr:ext cx="599010" cy="259045"/>
    <xdr:sp macro="" textlink="">
      <xdr:nvSpPr>
        <xdr:cNvPr id="172" name="民生費最小値テキスト"/>
        <xdr:cNvSpPr txBox="1"/>
      </xdr:nvSpPr>
      <xdr:spPr>
        <a:xfrm>
          <a:off x="4686300" y="13476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104,415</a:t>
          </a:r>
          <a:endParaRPr kumimoji="1" lang="ja-JP" altLang="en-US" sz="1000" b="1">
            <a:latin typeface="ＭＳ Ｐゴシック"/>
          </a:endParaRPr>
        </a:p>
      </xdr:txBody>
    </xdr:sp>
    <xdr:clientData/>
  </xdr:oneCellAnchor>
  <xdr:twoCellAnchor>
    <xdr:from>
      <xdr:col>6</xdr:col>
      <xdr:colOff>422275</xdr:colOff>
      <xdr:row>78</xdr:row>
      <xdr:rowOff>99329</xdr:rowOff>
    </xdr:from>
    <xdr:to>
      <xdr:col>6</xdr:col>
      <xdr:colOff>600075</xdr:colOff>
      <xdr:row>78</xdr:row>
      <xdr:rowOff>99329</xdr:rowOff>
    </xdr:to>
    <xdr:cxnSp macro="">
      <xdr:nvCxnSpPr>
        <xdr:cNvPr id="173" name="直線コネクタ 172"/>
        <xdr:cNvCxnSpPr/>
      </xdr:nvCxnSpPr>
      <xdr:spPr>
        <a:xfrm>
          <a:off x="4546600" y="134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141323</xdr:rowOff>
    </xdr:from>
    <xdr:ext cx="599010" cy="259045"/>
    <xdr:sp macro="" textlink="">
      <xdr:nvSpPr>
        <xdr:cNvPr id="174" name="民生費最大値テキスト"/>
        <xdr:cNvSpPr txBox="1"/>
      </xdr:nvSpPr>
      <xdr:spPr>
        <a:xfrm>
          <a:off x="4686300" y="117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262,741</a:t>
          </a:r>
          <a:endParaRPr kumimoji="1" lang="ja-JP" altLang="en-US" sz="1000" b="1">
            <a:latin typeface="ＭＳ Ｐゴシック"/>
          </a:endParaRPr>
        </a:p>
      </xdr:txBody>
    </xdr:sp>
    <xdr:clientData/>
  </xdr:oneCellAnchor>
  <xdr:twoCellAnchor>
    <xdr:from>
      <xdr:col>6</xdr:col>
      <xdr:colOff>422275</xdr:colOff>
      <xdr:row>70</xdr:row>
      <xdr:rowOff>23196</xdr:rowOff>
    </xdr:from>
    <xdr:to>
      <xdr:col>6</xdr:col>
      <xdr:colOff>600075</xdr:colOff>
      <xdr:row>70</xdr:row>
      <xdr:rowOff>23196</xdr:rowOff>
    </xdr:to>
    <xdr:cxnSp macro="">
      <xdr:nvCxnSpPr>
        <xdr:cNvPr id="175" name="直線コネクタ 174"/>
        <xdr:cNvCxnSpPr/>
      </xdr:nvCxnSpPr>
      <xdr:spPr>
        <a:xfrm>
          <a:off x="4546600" y="1202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90304</xdr:rowOff>
    </xdr:from>
    <xdr:to>
      <xdr:col>6</xdr:col>
      <xdr:colOff>511175</xdr:colOff>
      <xdr:row>74</xdr:row>
      <xdr:rowOff>170744</xdr:rowOff>
    </xdr:to>
    <xdr:cxnSp macro="">
      <xdr:nvCxnSpPr>
        <xdr:cNvPr id="176" name="直線コネクタ 175"/>
        <xdr:cNvCxnSpPr/>
      </xdr:nvCxnSpPr>
      <xdr:spPr>
        <a:xfrm flipV="1">
          <a:off x="3797300" y="12777604"/>
          <a:ext cx="838200" cy="8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90653</xdr:rowOff>
    </xdr:from>
    <xdr:ext cx="599010" cy="259045"/>
    <xdr:sp macro="" textlink="">
      <xdr:nvSpPr>
        <xdr:cNvPr id="177" name="民生費平均値テキスト"/>
        <xdr:cNvSpPr txBox="1"/>
      </xdr:nvSpPr>
      <xdr:spPr>
        <a:xfrm>
          <a:off x="4686300" y="12949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153,699</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112226</xdr:rowOff>
    </xdr:from>
    <xdr:to>
      <xdr:col>6</xdr:col>
      <xdr:colOff>561975</xdr:colOff>
      <xdr:row>76</xdr:row>
      <xdr:rowOff>42376</xdr:rowOff>
    </xdr:to>
    <xdr:sp macro="" textlink="">
      <xdr:nvSpPr>
        <xdr:cNvPr id="178" name="フローチャート : 判断 177"/>
        <xdr:cNvSpPr/>
      </xdr:nvSpPr>
      <xdr:spPr>
        <a:xfrm>
          <a:off x="4584700" y="1297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170744</xdr:rowOff>
    </xdr:from>
    <xdr:to>
      <xdr:col>5</xdr:col>
      <xdr:colOff>358775</xdr:colOff>
      <xdr:row>74</xdr:row>
      <xdr:rowOff>171210</xdr:rowOff>
    </xdr:to>
    <xdr:cxnSp macro="">
      <xdr:nvCxnSpPr>
        <xdr:cNvPr id="179" name="直線コネクタ 178"/>
        <xdr:cNvCxnSpPr/>
      </xdr:nvCxnSpPr>
      <xdr:spPr>
        <a:xfrm flipV="1">
          <a:off x="2908300" y="12858044"/>
          <a:ext cx="889000" cy="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124964</xdr:rowOff>
    </xdr:from>
    <xdr:to>
      <xdr:col>5</xdr:col>
      <xdr:colOff>409575</xdr:colOff>
      <xdr:row>76</xdr:row>
      <xdr:rowOff>55113</xdr:rowOff>
    </xdr:to>
    <xdr:sp macro="" textlink="">
      <xdr:nvSpPr>
        <xdr:cNvPr id="180" name="フローチャート : 判断 179"/>
        <xdr:cNvSpPr/>
      </xdr:nvSpPr>
      <xdr:spPr>
        <a:xfrm>
          <a:off x="3746500" y="129837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46241</xdr:rowOff>
    </xdr:from>
    <xdr:ext cx="599010" cy="259045"/>
    <xdr:sp macro="" textlink="">
      <xdr:nvSpPr>
        <xdr:cNvPr id="181" name="テキスト ボックス 180"/>
        <xdr:cNvSpPr txBox="1"/>
      </xdr:nvSpPr>
      <xdr:spPr>
        <a:xfrm>
          <a:off x="3497794" y="1307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171210</xdr:rowOff>
    </xdr:from>
    <xdr:to>
      <xdr:col>4</xdr:col>
      <xdr:colOff>155575</xdr:colOff>
      <xdr:row>76</xdr:row>
      <xdr:rowOff>16292</xdr:rowOff>
    </xdr:to>
    <xdr:cxnSp macro="">
      <xdr:nvCxnSpPr>
        <xdr:cNvPr id="182" name="直線コネクタ 181"/>
        <xdr:cNvCxnSpPr/>
      </xdr:nvCxnSpPr>
      <xdr:spPr>
        <a:xfrm flipV="1">
          <a:off x="2019300" y="12858510"/>
          <a:ext cx="889000" cy="18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84685</xdr:rowOff>
    </xdr:from>
    <xdr:to>
      <xdr:col>4</xdr:col>
      <xdr:colOff>206375</xdr:colOff>
      <xdr:row>77</xdr:row>
      <xdr:rowOff>14835</xdr:rowOff>
    </xdr:to>
    <xdr:sp macro="" textlink="">
      <xdr:nvSpPr>
        <xdr:cNvPr id="183" name="フローチャート : 判断 182"/>
        <xdr:cNvSpPr/>
      </xdr:nvSpPr>
      <xdr:spPr>
        <a:xfrm>
          <a:off x="2857500" y="131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5962</xdr:rowOff>
    </xdr:from>
    <xdr:ext cx="599010" cy="259045"/>
    <xdr:sp macro="" textlink="">
      <xdr:nvSpPr>
        <xdr:cNvPr id="184" name="テキスト ボックス 183"/>
        <xdr:cNvSpPr txBox="1"/>
      </xdr:nvSpPr>
      <xdr:spPr>
        <a:xfrm>
          <a:off x="2608794" y="1320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16292</xdr:rowOff>
    </xdr:from>
    <xdr:to>
      <xdr:col>2</xdr:col>
      <xdr:colOff>638175</xdr:colOff>
      <xdr:row>76</xdr:row>
      <xdr:rowOff>21112</xdr:rowOff>
    </xdr:to>
    <xdr:cxnSp macro="">
      <xdr:nvCxnSpPr>
        <xdr:cNvPr id="185" name="直線コネクタ 184"/>
        <xdr:cNvCxnSpPr/>
      </xdr:nvCxnSpPr>
      <xdr:spPr>
        <a:xfrm flipV="1">
          <a:off x="1130300" y="13046492"/>
          <a:ext cx="889000" cy="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163671</xdr:rowOff>
    </xdr:from>
    <xdr:to>
      <xdr:col>3</xdr:col>
      <xdr:colOff>3175</xdr:colOff>
      <xdr:row>76</xdr:row>
      <xdr:rowOff>93821</xdr:rowOff>
    </xdr:to>
    <xdr:sp macro="" textlink="">
      <xdr:nvSpPr>
        <xdr:cNvPr id="186" name="フローチャート : 判断 185"/>
        <xdr:cNvSpPr/>
      </xdr:nvSpPr>
      <xdr:spPr>
        <a:xfrm>
          <a:off x="1968500" y="1302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84948</xdr:rowOff>
    </xdr:from>
    <xdr:ext cx="599010" cy="259045"/>
    <xdr:sp macro="" textlink="">
      <xdr:nvSpPr>
        <xdr:cNvPr id="187" name="テキスト ボックス 186"/>
        <xdr:cNvSpPr txBox="1"/>
      </xdr:nvSpPr>
      <xdr:spPr>
        <a:xfrm>
          <a:off x="1719794" y="1311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92731</xdr:rowOff>
    </xdr:from>
    <xdr:to>
      <xdr:col>1</xdr:col>
      <xdr:colOff>485775</xdr:colOff>
      <xdr:row>77</xdr:row>
      <xdr:rowOff>22881</xdr:rowOff>
    </xdr:to>
    <xdr:sp macro="" textlink="">
      <xdr:nvSpPr>
        <xdr:cNvPr id="188" name="フローチャート : 判断 187"/>
        <xdr:cNvSpPr/>
      </xdr:nvSpPr>
      <xdr:spPr>
        <a:xfrm>
          <a:off x="1079500" y="1312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14008</xdr:rowOff>
    </xdr:from>
    <xdr:ext cx="599010" cy="259045"/>
    <xdr:sp macro="" textlink="">
      <xdr:nvSpPr>
        <xdr:cNvPr id="189" name="テキスト ボックス 188"/>
        <xdr:cNvSpPr txBox="1"/>
      </xdr:nvSpPr>
      <xdr:spPr>
        <a:xfrm>
          <a:off x="830794" y="1321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39504</xdr:rowOff>
    </xdr:from>
    <xdr:to>
      <xdr:col>6</xdr:col>
      <xdr:colOff>561975</xdr:colOff>
      <xdr:row>74</xdr:row>
      <xdr:rowOff>141104</xdr:rowOff>
    </xdr:to>
    <xdr:sp macro="" textlink="">
      <xdr:nvSpPr>
        <xdr:cNvPr id="195" name="円/楕円 194"/>
        <xdr:cNvSpPr/>
      </xdr:nvSpPr>
      <xdr:spPr>
        <a:xfrm>
          <a:off x="4584700" y="1272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62381</xdr:rowOff>
    </xdr:from>
    <xdr:ext cx="599010" cy="259045"/>
    <xdr:sp macro="" textlink="">
      <xdr:nvSpPr>
        <xdr:cNvPr id="196" name="民生費該当値テキスト"/>
        <xdr:cNvSpPr txBox="1"/>
      </xdr:nvSpPr>
      <xdr:spPr>
        <a:xfrm>
          <a:off x="4686300" y="1257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180,402</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119944</xdr:rowOff>
    </xdr:from>
    <xdr:to>
      <xdr:col>5</xdr:col>
      <xdr:colOff>409575</xdr:colOff>
      <xdr:row>75</xdr:row>
      <xdr:rowOff>50094</xdr:rowOff>
    </xdr:to>
    <xdr:sp macro="" textlink="">
      <xdr:nvSpPr>
        <xdr:cNvPr id="197" name="円/楕円 196"/>
        <xdr:cNvSpPr/>
      </xdr:nvSpPr>
      <xdr:spPr>
        <a:xfrm>
          <a:off x="3746500" y="1280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66621</xdr:rowOff>
    </xdr:from>
    <xdr:ext cx="599010" cy="259045"/>
    <xdr:sp macro="" textlink="">
      <xdr:nvSpPr>
        <xdr:cNvPr id="198" name="テキスト ボックス 197"/>
        <xdr:cNvSpPr txBox="1"/>
      </xdr:nvSpPr>
      <xdr:spPr>
        <a:xfrm>
          <a:off x="3497794" y="1258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171,605</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120410</xdr:rowOff>
    </xdr:from>
    <xdr:to>
      <xdr:col>4</xdr:col>
      <xdr:colOff>206375</xdr:colOff>
      <xdr:row>75</xdr:row>
      <xdr:rowOff>50560</xdr:rowOff>
    </xdr:to>
    <xdr:sp macro="" textlink="">
      <xdr:nvSpPr>
        <xdr:cNvPr id="199" name="円/楕円 198"/>
        <xdr:cNvSpPr/>
      </xdr:nvSpPr>
      <xdr:spPr>
        <a:xfrm>
          <a:off x="2857500" y="1280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73</xdr:row>
      <xdr:rowOff>67087</xdr:rowOff>
    </xdr:from>
    <xdr:ext cx="599010" cy="259045"/>
    <xdr:sp macro="" textlink="">
      <xdr:nvSpPr>
        <xdr:cNvPr id="200" name="テキスト ボックス 199"/>
        <xdr:cNvSpPr txBox="1"/>
      </xdr:nvSpPr>
      <xdr:spPr>
        <a:xfrm>
          <a:off x="2608794" y="1258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171,554</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136943</xdr:rowOff>
    </xdr:from>
    <xdr:to>
      <xdr:col>3</xdr:col>
      <xdr:colOff>3175</xdr:colOff>
      <xdr:row>76</xdr:row>
      <xdr:rowOff>67094</xdr:rowOff>
    </xdr:to>
    <xdr:sp macro="" textlink="">
      <xdr:nvSpPr>
        <xdr:cNvPr id="201" name="円/楕円 200"/>
        <xdr:cNvSpPr/>
      </xdr:nvSpPr>
      <xdr:spPr>
        <a:xfrm>
          <a:off x="1968500" y="129956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83620</xdr:rowOff>
    </xdr:from>
    <xdr:ext cx="599010" cy="259045"/>
    <xdr:sp macro="" textlink="">
      <xdr:nvSpPr>
        <xdr:cNvPr id="202" name="テキスト ボックス 201"/>
        <xdr:cNvSpPr txBox="1"/>
      </xdr:nvSpPr>
      <xdr:spPr>
        <a:xfrm>
          <a:off x="1719794" y="1277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150,996</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141761</xdr:rowOff>
    </xdr:from>
    <xdr:to>
      <xdr:col>1</xdr:col>
      <xdr:colOff>485775</xdr:colOff>
      <xdr:row>76</xdr:row>
      <xdr:rowOff>71912</xdr:rowOff>
    </xdr:to>
    <xdr:sp macro="" textlink="">
      <xdr:nvSpPr>
        <xdr:cNvPr id="203" name="円/楕円 202"/>
        <xdr:cNvSpPr/>
      </xdr:nvSpPr>
      <xdr:spPr>
        <a:xfrm>
          <a:off x="1079500" y="130005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88438</xdr:rowOff>
    </xdr:from>
    <xdr:ext cx="599010" cy="259045"/>
    <xdr:sp macro="" textlink="">
      <xdr:nvSpPr>
        <xdr:cNvPr id="204" name="テキスト ボックス 203"/>
        <xdr:cNvSpPr txBox="1"/>
      </xdr:nvSpPr>
      <xdr:spPr>
        <a:xfrm>
          <a:off x="830794" y="1277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150,469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44,020</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36575</xdr:rowOff>
    </xdr:from>
    <xdr:to>
      <xdr:col>6</xdr:col>
      <xdr:colOff>510540</xdr:colOff>
      <xdr:row>98</xdr:row>
      <xdr:rowOff>116691</xdr:rowOff>
    </xdr:to>
    <xdr:cxnSp macro="">
      <xdr:nvCxnSpPr>
        <xdr:cNvPr id="230" name="直線コネクタ 229"/>
        <xdr:cNvCxnSpPr/>
      </xdr:nvCxnSpPr>
      <xdr:spPr>
        <a:xfrm flipV="1">
          <a:off x="4633595" y="15638525"/>
          <a:ext cx="1270" cy="128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120518</xdr:rowOff>
    </xdr:from>
    <xdr:ext cx="534377" cy="259045"/>
    <xdr:sp macro="" textlink="">
      <xdr:nvSpPr>
        <xdr:cNvPr id="231" name="衛生費最小値テキスト"/>
        <xdr:cNvSpPr txBox="1"/>
      </xdr:nvSpPr>
      <xdr:spPr>
        <a:xfrm>
          <a:off x="4686300" y="1692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23,523</a:t>
          </a:r>
          <a:endParaRPr kumimoji="1" lang="ja-JP" altLang="en-US" sz="1000" b="1">
            <a:latin typeface="ＭＳ Ｐゴシック"/>
          </a:endParaRPr>
        </a:p>
      </xdr:txBody>
    </xdr:sp>
    <xdr:clientData/>
  </xdr:oneCellAnchor>
  <xdr:twoCellAnchor>
    <xdr:from>
      <xdr:col>6</xdr:col>
      <xdr:colOff>422275</xdr:colOff>
      <xdr:row>98</xdr:row>
      <xdr:rowOff>116691</xdr:rowOff>
    </xdr:from>
    <xdr:to>
      <xdr:col>6</xdr:col>
      <xdr:colOff>600075</xdr:colOff>
      <xdr:row>98</xdr:row>
      <xdr:rowOff>116691</xdr:rowOff>
    </xdr:to>
    <xdr:cxnSp macro="">
      <xdr:nvCxnSpPr>
        <xdr:cNvPr id="232" name="直線コネクタ 231"/>
        <xdr:cNvCxnSpPr/>
      </xdr:nvCxnSpPr>
      <xdr:spPr>
        <a:xfrm>
          <a:off x="4546600" y="1691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154702</xdr:rowOff>
    </xdr:from>
    <xdr:ext cx="599010" cy="259045"/>
    <xdr:sp macro="" textlink="">
      <xdr:nvSpPr>
        <xdr:cNvPr id="233" name="衛生費最大値テキスト"/>
        <xdr:cNvSpPr txBox="1"/>
      </xdr:nvSpPr>
      <xdr:spPr>
        <a:xfrm>
          <a:off x="4686300" y="1541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219,539</a:t>
          </a:r>
          <a:endParaRPr kumimoji="1" lang="ja-JP" altLang="en-US" sz="1000" b="1">
            <a:latin typeface="ＭＳ Ｐゴシック"/>
          </a:endParaRPr>
        </a:p>
      </xdr:txBody>
    </xdr:sp>
    <xdr:clientData/>
  </xdr:oneCellAnchor>
  <xdr:twoCellAnchor>
    <xdr:from>
      <xdr:col>6</xdr:col>
      <xdr:colOff>422275</xdr:colOff>
      <xdr:row>91</xdr:row>
      <xdr:rowOff>36575</xdr:rowOff>
    </xdr:from>
    <xdr:to>
      <xdr:col>6</xdr:col>
      <xdr:colOff>600075</xdr:colOff>
      <xdr:row>91</xdr:row>
      <xdr:rowOff>36575</xdr:rowOff>
    </xdr:to>
    <xdr:cxnSp macro="">
      <xdr:nvCxnSpPr>
        <xdr:cNvPr id="234" name="直線コネクタ 233"/>
        <xdr:cNvCxnSpPr/>
      </xdr:nvCxnSpPr>
      <xdr:spPr>
        <a:xfrm>
          <a:off x="4546600" y="1563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96489</xdr:rowOff>
    </xdr:from>
    <xdr:to>
      <xdr:col>6</xdr:col>
      <xdr:colOff>511175</xdr:colOff>
      <xdr:row>97</xdr:row>
      <xdr:rowOff>101811</xdr:rowOff>
    </xdr:to>
    <xdr:cxnSp macro="">
      <xdr:nvCxnSpPr>
        <xdr:cNvPr id="235" name="直線コネクタ 234"/>
        <xdr:cNvCxnSpPr/>
      </xdr:nvCxnSpPr>
      <xdr:spPr>
        <a:xfrm flipV="1">
          <a:off x="3797300" y="16727139"/>
          <a:ext cx="838200" cy="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123226</xdr:rowOff>
    </xdr:from>
    <xdr:ext cx="534377" cy="259045"/>
    <xdr:sp macro="" textlink="">
      <xdr:nvSpPr>
        <xdr:cNvPr id="236" name="衛生費平均値テキスト"/>
        <xdr:cNvSpPr txBox="1"/>
      </xdr:nvSpPr>
      <xdr:spPr>
        <a:xfrm>
          <a:off x="4686300" y="16410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70,747</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100349</xdr:rowOff>
    </xdr:from>
    <xdr:to>
      <xdr:col>6</xdr:col>
      <xdr:colOff>561975</xdr:colOff>
      <xdr:row>97</xdr:row>
      <xdr:rowOff>30499</xdr:rowOff>
    </xdr:to>
    <xdr:sp macro="" textlink="">
      <xdr:nvSpPr>
        <xdr:cNvPr id="237" name="フローチャート : 判断 236"/>
        <xdr:cNvSpPr/>
      </xdr:nvSpPr>
      <xdr:spPr>
        <a:xfrm>
          <a:off x="4584700" y="1655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101811</xdr:rowOff>
    </xdr:from>
    <xdr:to>
      <xdr:col>5</xdr:col>
      <xdr:colOff>358775</xdr:colOff>
      <xdr:row>97</xdr:row>
      <xdr:rowOff>120027</xdr:rowOff>
    </xdr:to>
    <xdr:cxnSp macro="">
      <xdr:nvCxnSpPr>
        <xdr:cNvPr id="238" name="直線コネクタ 237"/>
        <xdr:cNvCxnSpPr/>
      </xdr:nvCxnSpPr>
      <xdr:spPr>
        <a:xfrm flipV="1">
          <a:off x="2908300" y="16732461"/>
          <a:ext cx="889000" cy="1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97162</xdr:rowOff>
    </xdr:from>
    <xdr:to>
      <xdr:col>5</xdr:col>
      <xdr:colOff>409575</xdr:colOff>
      <xdr:row>97</xdr:row>
      <xdr:rowOff>27312</xdr:rowOff>
    </xdr:to>
    <xdr:sp macro="" textlink="">
      <xdr:nvSpPr>
        <xdr:cNvPr id="239" name="フローチャート : 判断 238"/>
        <xdr:cNvSpPr/>
      </xdr:nvSpPr>
      <xdr:spPr>
        <a:xfrm>
          <a:off x="3746500" y="16556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43839</xdr:rowOff>
    </xdr:from>
    <xdr:ext cx="534377" cy="259045"/>
    <xdr:sp macro="" textlink="">
      <xdr:nvSpPr>
        <xdr:cNvPr id="240" name="テキスト ボックス 239"/>
        <xdr:cNvSpPr txBox="1"/>
      </xdr:nvSpPr>
      <xdr:spPr>
        <a:xfrm>
          <a:off x="3530111" y="1633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120027</xdr:rowOff>
    </xdr:from>
    <xdr:to>
      <xdr:col>4</xdr:col>
      <xdr:colOff>155575</xdr:colOff>
      <xdr:row>98</xdr:row>
      <xdr:rowOff>4141</xdr:rowOff>
    </xdr:to>
    <xdr:cxnSp macro="">
      <xdr:nvCxnSpPr>
        <xdr:cNvPr id="241" name="直線コネクタ 240"/>
        <xdr:cNvCxnSpPr/>
      </xdr:nvCxnSpPr>
      <xdr:spPr>
        <a:xfrm flipV="1">
          <a:off x="2019300" y="16750677"/>
          <a:ext cx="889000" cy="5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132674</xdr:rowOff>
    </xdr:from>
    <xdr:to>
      <xdr:col>4</xdr:col>
      <xdr:colOff>206375</xdr:colOff>
      <xdr:row>97</xdr:row>
      <xdr:rowOff>62824</xdr:rowOff>
    </xdr:to>
    <xdr:sp macro="" textlink="">
      <xdr:nvSpPr>
        <xdr:cNvPr id="242" name="フローチャート : 判断 241"/>
        <xdr:cNvSpPr/>
      </xdr:nvSpPr>
      <xdr:spPr>
        <a:xfrm>
          <a:off x="2857500" y="1659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79351</xdr:rowOff>
    </xdr:from>
    <xdr:ext cx="534377" cy="259045"/>
    <xdr:sp macro="" textlink="">
      <xdr:nvSpPr>
        <xdr:cNvPr id="243" name="テキスト ボックス 242"/>
        <xdr:cNvSpPr txBox="1"/>
      </xdr:nvSpPr>
      <xdr:spPr>
        <a:xfrm>
          <a:off x="2641111" y="1636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147851</xdr:rowOff>
    </xdr:from>
    <xdr:to>
      <xdr:col>2</xdr:col>
      <xdr:colOff>638175</xdr:colOff>
      <xdr:row>98</xdr:row>
      <xdr:rowOff>4141</xdr:rowOff>
    </xdr:to>
    <xdr:cxnSp macro="">
      <xdr:nvCxnSpPr>
        <xdr:cNvPr id="244" name="直線コネクタ 243"/>
        <xdr:cNvCxnSpPr/>
      </xdr:nvCxnSpPr>
      <xdr:spPr>
        <a:xfrm>
          <a:off x="1130300" y="16778501"/>
          <a:ext cx="889000" cy="2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168596</xdr:rowOff>
    </xdr:from>
    <xdr:to>
      <xdr:col>3</xdr:col>
      <xdr:colOff>3175</xdr:colOff>
      <xdr:row>97</xdr:row>
      <xdr:rowOff>98746</xdr:rowOff>
    </xdr:to>
    <xdr:sp macro="" textlink="">
      <xdr:nvSpPr>
        <xdr:cNvPr id="245" name="フローチャート : 判断 244"/>
        <xdr:cNvSpPr/>
      </xdr:nvSpPr>
      <xdr:spPr>
        <a:xfrm>
          <a:off x="1968500" y="1662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115273</xdr:rowOff>
    </xdr:from>
    <xdr:ext cx="534377" cy="259045"/>
    <xdr:sp macro="" textlink="">
      <xdr:nvSpPr>
        <xdr:cNvPr id="246" name="テキスト ボックス 245"/>
        <xdr:cNvSpPr txBox="1"/>
      </xdr:nvSpPr>
      <xdr:spPr>
        <a:xfrm>
          <a:off x="1752111" y="1640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6088</xdr:rowOff>
    </xdr:from>
    <xdr:to>
      <xdr:col>1</xdr:col>
      <xdr:colOff>485775</xdr:colOff>
      <xdr:row>97</xdr:row>
      <xdr:rowOff>107688</xdr:rowOff>
    </xdr:to>
    <xdr:sp macro="" textlink="">
      <xdr:nvSpPr>
        <xdr:cNvPr id="247" name="フローチャート : 判断 246"/>
        <xdr:cNvSpPr/>
      </xdr:nvSpPr>
      <xdr:spPr>
        <a:xfrm>
          <a:off x="1079500" y="166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124215</xdr:rowOff>
    </xdr:from>
    <xdr:ext cx="534377" cy="259045"/>
    <xdr:sp macro="" textlink="">
      <xdr:nvSpPr>
        <xdr:cNvPr id="248" name="テキスト ボックス 247"/>
        <xdr:cNvSpPr txBox="1"/>
      </xdr:nvSpPr>
      <xdr:spPr>
        <a:xfrm>
          <a:off x="863111" y="164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45689</xdr:rowOff>
    </xdr:from>
    <xdr:to>
      <xdr:col>6</xdr:col>
      <xdr:colOff>561975</xdr:colOff>
      <xdr:row>97</xdr:row>
      <xdr:rowOff>147289</xdr:rowOff>
    </xdr:to>
    <xdr:sp macro="" textlink="">
      <xdr:nvSpPr>
        <xdr:cNvPr id="254" name="円/楕円 253"/>
        <xdr:cNvSpPr/>
      </xdr:nvSpPr>
      <xdr:spPr>
        <a:xfrm>
          <a:off x="4584700" y="1667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24116</xdr:rowOff>
    </xdr:from>
    <xdr:ext cx="534377" cy="259045"/>
    <xdr:sp macro="" textlink="">
      <xdr:nvSpPr>
        <xdr:cNvPr id="255" name="衛生費該当値テキスト"/>
        <xdr:cNvSpPr txBox="1"/>
      </xdr:nvSpPr>
      <xdr:spPr>
        <a:xfrm>
          <a:off x="4686300" y="1665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52,866</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51011</xdr:rowOff>
    </xdr:from>
    <xdr:to>
      <xdr:col>5</xdr:col>
      <xdr:colOff>409575</xdr:colOff>
      <xdr:row>97</xdr:row>
      <xdr:rowOff>152611</xdr:rowOff>
    </xdr:to>
    <xdr:sp macro="" textlink="">
      <xdr:nvSpPr>
        <xdr:cNvPr id="256" name="円/楕円 255"/>
        <xdr:cNvSpPr/>
      </xdr:nvSpPr>
      <xdr:spPr>
        <a:xfrm>
          <a:off x="3746500" y="166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143738</xdr:rowOff>
    </xdr:from>
    <xdr:ext cx="534377" cy="259045"/>
    <xdr:sp macro="" textlink="">
      <xdr:nvSpPr>
        <xdr:cNvPr id="257" name="テキスト ボックス 256"/>
        <xdr:cNvSpPr txBox="1"/>
      </xdr:nvSpPr>
      <xdr:spPr>
        <a:xfrm>
          <a:off x="3530111" y="1677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52,051</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69227</xdr:rowOff>
    </xdr:from>
    <xdr:to>
      <xdr:col>4</xdr:col>
      <xdr:colOff>206375</xdr:colOff>
      <xdr:row>97</xdr:row>
      <xdr:rowOff>170827</xdr:rowOff>
    </xdr:to>
    <xdr:sp macro="" textlink="">
      <xdr:nvSpPr>
        <xdr:cNvPr id="258" name="円/楕円 257"/>
        <xdr:cNvSpPr/>
      </xdr:nvSpPr>
      <xdr:spPr>
        <a:xfrm>
          <a:off x="2857500" y="1669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161954</xdr:rowOff>
    </xdr:from>
    <xdr:ext cx="534377" cy="259045"/>
    <xdr:sp macro="" textlink="">
      <xdr:nvSpPr>
        <xdr:cNvPr id="259" name="テキスト ボックス 258"/>
        <xdr:cNvSpPr txBox="1"/>
      </xdr:nvSpPr>
      <xdr:spPr>
        <a:xfrm>
          <a:off x="2641111" y="1679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49,262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124791</xdr:rowOff>
    </xdr:from>
    <xdr:to>
      <xdr:col>3</xdr:col>
      <xdr:colOff>3175</xdr:colOff>
      <xdr:row>98</xdr:row>
      <xdr:rowOff>54941</xdr:rowOff>
    </xdr:to>
    <xdr:sp macro="" textlink="">
      <xdr:nvSpPr>
        <xdr:cNvPr id="260" name="円/楕円 259"/>
        <xdr:cNvSpPr/>
      </xdr:nvSpPr>
      <xdr:spPr>
        <a:xfrm>
          <a:off x="1968500" y="1675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46068</xdr:rowOff>
    </xdr:from>
    <xdr:ext cx="534377" cy="259045"/>
    <xdr:sp macro="" textlink="">
      <xdr:nvSpPr>
        <xdr:cNvPr id="261" name="テキスト ボックス 260"/>
        <xdr:cNvSpPr txBox="1"/>
      </xdr:nvSpPr>
      <xdr:spPr>
        <a:xfrm>
          <a:off x="1752111" y="1684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40,755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97051</xdr:rowOff>
    </xdr:from>
    <xdr:to>
      <xdr:col>1</xdr:col>
      <xdr:colOff>485775</xdr:colOff>
      <xdr:row>98</xdr:row>
      <xdr:rowOff>27201</xdr:rowOff>
    </xdr:to>
    <xdr:sp macro="" textlink="">
      <xdr:nvSpPr>
        <xdr:cNvPr id="262" name="円/楕円 261"/>
        <xdr:cNvSpPr/>
      </xdr:nvSpPr>
      <xdr:spPr>
        <a:xfrm>
          <a:off x="1079500" y="1672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18328</xdr:rowOff>
    </xdr:from>
    <xdr:ext cx="534377" cy="259045"/>
    <xdr:sp macro="" textlink="">
      <xdr:nvSpPr>
        <xdr:cNvPr id="263" name="テキスト ボックス 262"/>
        <xdr:cNvSpPr txBox="1"/>
      </xdr:nvSpPr>
      <xdr:spPr>
        <a:xfrm>
          <a:off x="863111" y="1682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45,002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131166</xdr:rowOff>
    </xdr:from>
    <xdr:to>
      <xdr:col>15</xdr:col>
      <xdr:colOff>180340</xdr:colOff>
      <xdr:row>39</xdr:row>
      <xdr:rowOff>44450</xdr:rowOff>
    </xdr:to>
    <xdr:cxnSp macro="">
      <xdr:nvCxnSpPr>
        <xdr:cNvPr id="287" name="直線コネクタ 286"/>
        <xdr:cNvCxnSpPr/>
      </xdr:nvCxnSpPr>
      <xdr:spPr>
        <a:xfrm flipV="1">
          <a:off x="10475595" y="5274666"/>
          <a:ext cx="1270" cy="1456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77843</xdr:rowOff>
    </xdr:from>
    <xdr:ext cx="534377" cy="259045"/>
    <xdr:sp macro="" textlink="">
      <xdr:nvSpPr>
        <xdr:cNvPr id="290" name="労働費最大値テキスト"/>
        <xdr:cNvSpPr txBox="1"/>
      </xdr:nvSpPr>
      <xdr:spPr>
        <a:xfrm>
          <a:off x="10528300" y="504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19,112</a:t>
          </a:r>
          <a:endParaRPr kumimoji="1" lang="ja-JP" altLang="en-US" sz="1000" b="1">
            <a:latin typeface="ＭＳ Ｐゴシック"/>
          </a:endParaRPr>
        </a:p>
      </xdr:txBody>
    </xdr:sp>
    <xdr:clientData/>
  </xdr:oneCellAnchor>
  <xdr:twoCellAnchor>
    <xdr:from>
      <xdr:col>15</xdr:col>
      <xdr:colOff>92075</xdr:colOff>
      <xdr:row>30</xdr:row>
      <xdr:rowOff>131166</xdr:rowOff>
    </xdr:from>
    <xdr:to>
      <xdr:col>15</xdr:col>
      <xdr:colOff>269875</xdr:colOff>
      <xdr:row>30</xdr:row>
      <xdr:rowOff>131166</xdr:rowOff>
    </xdr:to>
    <xdr:cxnSp macro="">
      <xdr:nvCxnSpPr>
        <xdr:cNvPr id="291" name="直線コネクタ 290"/>
        <xdr:cNvCxnSpPr/>
      </xdr:nvCxnSpPr>
      <xdr:spPr>
        <a:xfrm>
          <a:off x="10388600" y="5274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170485</xdr:rowOff>
    </xdr:from>
    <xdr:to>
      <xdr:col>15</xdr:col>
      <xdr:colOff>180975</xdr:colOff>
      <xdr:row>38</xdr:row>
      <xdr:rowOff>152502</xdr:rowOff>
    </xdr:to>
    <xdr:cxnSp macro="">
      <xdr:nvCxnSpPr>
        <xdr:cNvPr id="292" name="直線コネクタ 291"/>
        <xdr:cNvCxnSpPr/>
      </xdr:nvCxnSpPr>
      <xdr:spPr>
        <a:xfrm>
          <a:off x="9639300" y="6514135"/>
          <a:ext cx="8382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78249</xdr:rowOff>
    </xdr:from>
    <xdr:ext cx="469744" cy="259045"/>
    <xdr:sp macro="" textlink="">
      <xdr:nvSpPr>
        <xdr:cNvPr id="293" name="労働費平均値テキスト"/>
        <xdr:cNvSpPr txBox="1"/>
      </xdr:nvSpPr>
      <xdr:spPr>
        <a:xfrm>
          <a:off x="10528300" y="6421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1,440</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55372</xdr:rowOff>
    </xdr:from>
    <xdr:to>
      <xdr:col>15</xdr:col>
      <xdr:colOff>231775</xdr:colOff>
      <xdr:row>38</xdr:row>
      <xdr:rowOff>156972</xdr:rowOff>
    </xdr:to>
    <xdr:sp macro="" textlink="">
      <xdr:nvSpPr>
        <xdr:cNvPr id="294" name="フローチャート : 判断 293"/>
        <xdr:cNvSpPr/>
      </xdr:nvSpPr>
      <xdr:spPr>
        <a:xfrm>
          <a:off x="104267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62281</xdr:rowOff>
    </xdr:from>
    <xdr:to>
      <xdr:col>14</xdr:col>
      <xdr:colOff>28575</xdr:colOff>
      <xdr:row>37</xdr:row>
      <xdr:rowOff>170485</xdr:rowOff>
    </xdr:to>
    <xdr:cxnSp macro="">
      <xdr:nvCxnSpPr>
        <xdr:cNvPr id="295" name="直線コネクタ 294"/>
        <xdr:cNvCxnSpPr/>
      </xdr:nvCxnSpPr>
      <xdr:spPr>
        <a:xfrm>
          <a:off x="8750300" y="6405931"/>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141706</xdr:rowOff>
    </xdr:from>
    <xdr:to>
      <xdr:col>14</xdr:col>
      <xdr:colOff>79375</xdr:colOff>
      <xdr:row>38</xdr:row>
      <xdr:rowOff>71856</xdr:rowOff>
    </xdr:to>
    <xdr:sp macro="" textlink="">
      <xdr:nvSpPr>
        <xdr:cNvPr id="296" name="フローチャート : 判断 295"/>
        <xdr:cNvSpPr/>
      </xdr:nvSpPr>
      <xdr:spPr>
        <a:xfrm>
          <a:off x="9588500" y="64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62984</xdr:rowOff>
    </xdr:from>
    <xdr:ext cx="469744" cy="259045"/>
    <xdr:sp macro="" textlink="">
      <xdr:nvSpPr>
        <xdr:cNvPr id="297" name="テキスト ボックス 296"/>
        <xdr:cNvSpPr txBox="1"/>
      </xdr:nvSpPr>
      <xdr:spPr>
        <a:xfrm>
          <a:off x="9404427" y="657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62281</xdr:rowOff>
    </xdr:from>
    <xdr:to>
      <xdr:col>12</xdr:col>
      <xdr:colOff>511175</xdr:colOff>
      <xdr:row>38</xdr:row>
      <xdr:rowOff>71272</xdr:rowOff>
    </xdr:to>
    <xdr:cxnSp macro="">
      <xdr:nvCxnSpPr>
        <xdr:cNvPr id="298" name="直線コネクタ 297"/>
        <xdr:cNvCxnSpPr/>
      </xdr:nvCxnSpPr>
      <xdr:spPr>
        <a:xfrm flipV="1">
          <a:off x="7861300" y="6405931"/>
          <a:ext cx="889000" cy="18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111989</xdr:rowOff>
    </xdr:from>
    <xdr:to>
      <xdr:col>12</xdr:col>
      <xdr:colOff>561975</xdr:colOff>
      <xdr:row>38</xdr:row>
      <xdr:rowOff>42139</xdr:rowOff>
    </xdr:to>
    <xdr:sp macro="" textlink="">
      <xdr:nvSpPr>
        <xdr:cNvPr id="299" name="フローチャート : 判断 298"/>
        <xdr:cNvSpPr/>
      </xdr:nvSpPr>
      <xdr:spPr>
        <a:xfrm>
          <a:off x="8699500" y="64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33266</xdr:rowOff>
    </xdr:from>
    <xdr:ext cx="469744" cy="259045"/>
    <xdr:sp macro="" textlink="">
      <xdr:nvSpPr>
        <xdr:cNvPr id="300" name="テキスト ボックス 299"/>
        <xdr:cNvSpPr txBox="1"/>
      </xdr:nvSpPr>
      <xdr:spPr>
        <a:xfrm>
          <a:off x="8515427" y="6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153416</xdr:rowOff>
    </xdr:from>
    <xdr:to>
      <xdr:col>11</xdr:col>
      <xdr:colOff>307975</xdr:colOff>
      <xdr:row>38</xdr:row>
      <xdr:rowOff>71272</xdr:rowOff>
    </xdr:to>
    <xdr:cxnSp macro="">
      <xdr:nvCxnSpPr>
        <xdr:cNvPr id="301" name="直線コネクタ 300"/>
        <xdr:cNvCxnSpPr/>
      </xdr:nvCxnSpPr>
      <xdr:spPr>
        <a:xfrm>
          <a:off x="6972300" y="6325616"/>
          <a:ext cx="889000" cy="26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91567</xdr:rowOff>
    </xdr:from>
    <xdr:to>
      <xdr:col>11</xdr:col>
      <xdr:colOff>358775</xdr:colOff>
      <xdr:row>38</xdr:row>
      <xdr:rowOff>21717</xdr:rowOff>
    </xdr:to>
    <xdr:sp macro="" textlink="">
      <xdr:nvSpPr>
        <xdr:cNvPr id="302" name="フローチャート : 判断 301"/>
        <xdr:cNvSpPr/>
      </xdr:nvSpPr>
      <xdr:spPr>
        <a:xfrm>
          <a:off x="7810500" y="643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38244</xdr:rowOff>
    </xdr:from>
    <xdr:ext cx="469744" cy="259045"/>
    <xdr:sp macro="" textlink="">
      <xdr:nvSpPr>
        <xdr:cNvPr id="303" name="テキスト ボックス 302"/>
        <xdr:cNvSpPr txBox="1"/>
      </xdr:nvSpPr>
      <xdr:spPr>
        <a:xfrm>
          <a:off x="7626427" y="62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136677</xdr:rowOff>
    </xdr:from>
    <xdr:to>
      <xdr:col>10</xdr:col>
      <xdr:colOff>155575</xdr:colOff>
      <xdr:row>37</xdr:row>
      <xdr:rowOff>66827</xdr:rowOff>
    </xdr:to>
    <xdr:sp macro="" textlink="">
      <xdr:nvSpPr>
        <xdr:cNvPr id="304" name="フローチャート : 判断 303"/>
        <xdr:cNvSpPr/>
      </xdr:nvSpPr>
      <xdr:spPr>
        <a:xfrm>
          <a:off x="6921500" y="630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57954</xdr:rowOff>
    </xdr:from>
    <xdr:ext cx="469744" cy="259045"/>
    <xdr:sp macro="" textlink="">
      <xdr:nvSpPr>
        <xdr:cNvPr id="305" name="テキスト ボックス 304"/>
        <xdr:cNvSpPr txBox="1"/>
      </xdr:nvSpPr>
      <xdr:spPr>
        <a:xfrm>
          <a:off x="6737427" y="640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4,873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101702</xdr:rowOff>
    </xdr:from>
    <xdr:to>
      <xdr:col>15</xdr:col>
      <xdr:colOff>231775</xdr:colOff>
      <xdr:row>39</xdr:row>
      <xdr:rowOff>31852</xdr:rowOff>
    </xdr:to>
    <xdr:sp macro="" textlink="">
      <xdr:nvSpPr>
        <xdr:cNvPr id="311" name="円/楕円 310"/>
        <xdr:cNvSpPr/>
      </xdr:nvSpPr>
      <xdr:spPr>
        <a:xfrm>
          <a:off x="10426700" y="66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33799</xdr:rowOff>
    </xdr:from>
    <xdr:ext cx="378565" cy="259045"/>
    <xdr:sp macro="" textlink="">
      <xdr:nvSpPr>
        <xdr:cNvPr id="312" name="労働費該当値テキスト"/>
        <xdr:cNvSpPr txBox="1"/>
      </xdr:nvSpPr>
      <xdr:spPr>
        <a:xfrm>
          <a:off x="10528300" y="6548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119685</xdr:rowOff>
    </xdr:from>
    <xdr:to>
      <xdr:col>14</xdr:col>
      <xdr:colOff>79375</xdr:colOff>
      <xdr:row>38</xdr:row>
      <xdr:rowOff>49835</xdr:rowOff>
    </xdr:to>
    <xdr:sp macro="" textlink="">
      <xdr:nvSpPr>
        <xdr:cNvPr id="313" name="円/楕円 312"/>
        <xdr:cNvSpPr/>
      </xdr:nvSpPr>
      <xdr:spPr>
        <a:xfrm>
          <a:off x="9588500" y="64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66362</xdr:rowOff>
    </xdr:from>
    <xdr:ext cx="469744" cy="259045"/>
    <xdr:sp macro="" textlink="">
      <xdr:nvSpPr>
        <xdr:cNvPr id="314" name="テキスト ボックス 313"/>
        <xdr:cNvSpPr txBox="1"/>
      </xdr:nvSpPr>
      <xdr:spPr>
        <a:xfrm>
          <a:off x="9404427" y="62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2,846</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11481</xdr:rowOff>
    </xdr:from>
    <xdr:to>
      <xdr:col>12</xdr:col>
      <xdr:colOff>561975</xdr:colOff>
      <xdr:row>37</xdr:row>
      <xdr:rowOff>113081</xdr:rowOff>
    </xdr:to>
    <xdr:sp macro="" textlink="">
      <xdr:nvSpPr>
        <xdr:cNvPr id="315" name="円/楕円 314"/>
        <xdr:cNvSpPr/>
      </xdr:nvSpPr>
      <xdr:spPr>
        <a:xfrm>
          <a:off x="8699500" y="635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129608</xdr:rowOff>
    </xdr:from>
    <xdr:ext cx="469744" cy="259045"/>
    <xdr:sp macro="" textlink="">
      <xdr:nvSpPr>
        <xdr:cNvPr id="316" name="テキスト ボックス 315"/>
        <xdr:cNvSpPr txBox="1"/>
      </xdr:nvSpPr>
      <xdr:spPr>
        <a:xfrm>
          <a:off x="8515427" y="61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4,266</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20472</xdr:rowOff>
    </xdr:from>
    <xdr:to>
      <xdr:col>11</xdr:col>
      <xdr:colOff>358775</xdr:colOff>
      <xdr:row>38</xdr:row>
      <xdr:rowOff>122072</xdr:rowOff>
    </xdr:to>
    <xdr:sp macro="" textlink="">
      <xdr:nvSpPr>
        <xdr:cNvPr id="317" name="円/楕円 316"/>
        <xdr:cNvSpPr/>
      </xdr:nvSpPr>
      <xdr:spPr>
        <a:xfrm>
          <a:off x="7810500" y="65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113199</xdr:rowOff>
    </xdr:from>
    <xdr:ext cx="469744" cy="259045"/>
    <xdr:sp macro="" textlink="">
      <xdr:nvSpPr>
        <xdr:cNvPr id="318" name="テキスト ボックス 317"/>
        <xdr:cNvSpPr txBox="1"/>
      </xdr:nvSpPr>
      <xdr:spPr>
        <a:xfrm>
          <a:off x="7626427" y="662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102616</xdr:rowOff>
    </xdr:from>
    <xdr:to>
      <xdr:col>10</xdr:col>
      <xdr:colOff>155575</xdr:colOff>
      <xdr:row>37</xdr:row>
      <xdr:rowOff>32766</xdr:rowOff>
    </xdr:to>
    <xdr:sp macro="" textlink="">
      <xdr:nvSpPr>
        <xdr:cNvPr id="319" name="円/楕円 318"/>
        <xdr:cNvSpPr/>
      </xdr:nvSpPr>
      <xdr:spPr>
        <a:xfrm>
          <a:off x="69215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49293</xdr:rowOff>
    </xdr:from>
    <xdr:ext cx="469744" cy="259045"/>
    <xdr:sp macro="" textlink="">
      <xdr:nvSpPr>
        <xdr:cNvPr id="320" name="テキスト ボックス 319"/>
        <xdr:cNvSpPr txBox="1"/>
      </xdr:nvSpPr>
      <xdr:spPr>
        <a:xfrm>
          <a:off x="6737427"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23,269</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14107</xdr:rowOff>
    </xdr:from>
    <xdr:to>
      <xdr:col>15</xdr:col>
      <xdr:colOff>180340</xdr:colOff>
      <xdr:row>58</xdr:row>
      <xdr:rowOff>110147</xdr:rowOff>
    </xdr:to>
    <xdr:cxnSp macro="">
      <xdr:nvCxnSpPr>
        <xdr:cNvPr id="342" name="直線コネクタ 341"/>
        <xdr:cNvCxnSpPr/>
      </xdr:nvCxnSpPr>
      <xdr:spPr>
        <a:xfrm flipV="1">
          <a:off x="10475595" y="8586607"/>
          <a:ext cx="1270" cy="146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113974</xdr:rowOff>
    </xdr:from>
    <xdr:ext cx="469744" cy="259045"/>
    <xdr:sp macro="" textlink="">
      <xdr:nvSpPr>
        <xdr:cNvPr id="343" name="農林水産業費最小値テキスト"/>
        <xdr:cNvSpPr txBox="1"/>
      </xdr:nvSpPr>
      <xdr:spPr>
        <a:xfrm>
          <a:off x="10528300" y="1005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3,232</a:t>
          </a:r>
          <a:endParaRPr kumimoji="1" lang="ja-JP" altLang="en-US" sz="1000" b="1">
            <a:latin typeface="ＭＳ Ｐゴシック"/>
          </a:endParaRPr>
        </a:p>
      </xdr:txBody>
    </xdr:sp>
    <xdr:clientData/>
  </xdr:oneCellAnchor>
  <xdr:twoCellAnchor>
    <xdr:from>
      <xdr:col>15</xdr:col>
      <xdr:colOff>92075</xdr:colOff>
      <xdr:row>58</xdr:row>
      <xdr:rowOff>110147</xdr:rowOff>
    </xdr:from>
    <xdr:to>
      <xdr:col>15</xdr:col>
      <xdr:colOff>269875</xdr:colOff>
      <xdr:row>58</xdr:row>
      <xdr:rowOff>110147</xdr:rowOff>
    </xdr:to>
    <xdr:cxnSp macro="">
      <xdr:nvCxnSpPr>
        <xdr:cNvPr id="344" name="直線コネクタ 343"/>
        <xdr:cNvCxnSpPr/>
      </xdr:nvCxnSpPr>
      <xdr:spPr>
        <a:xfrm>
          <a:off x="10388600" y="10054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132234</xdr:rowOff>
    </xdr:from>
    <xdr:ext cx="599010" cy="259045"/>
    <xdr:sp macro="" textlink="">
      <xdr:nvSpPr>
        <xdr:cNvPr id="345" name="農林水産業費最大値テキスト"/>
        <xdr:cNvSpPr txBox="1"/>
      </xdr:nvSpPr>
      <xdr:spPr>
        <a:xfrm>
          <a:off x="10528300" y="836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163,735</a:t>
          </a:r>
          <a:endParaRPr kumimoji="1" lang="ja-JP" altLang="en-US" sz="1000" b="1">
            <a:latin typeface="ＭＳ Ｐゴシック"/>
          </a:endParaRPr>
        </a:p>
      </xdr:txBody>
    </xdr:sp>
    <xdr:clientData/>
  </xdr:oneCellAnchor>
  <xdr:twoCellAnchor>
    <xdr:from>
      <xdr:col>15</xdr:col>
      <xdr:colOff>92075</xdr:colOff>
      <xdr:row>50</xdr:row>
      <xdr:rowOff>14107</xdr:rowOff>
    </xdr:from>
    <xdr:to>
      <xdr:col>15</xdr:col>
      <xdr:colOff>269875</xdr:colOff>
      <xdr:row>50</xdr:row>
      <xdr:rowOff>14107</xdr:rowOff>
    </xdr:to>
    <xdr:cxnSp macro="">
      <xdr:nvCxnSpPr>
        <xdr:cNvPr id="346" name="直線コネクタ 345"/>
        <xdr:cNvCxnSpPr/>
      </xdr:nvCxnSpPr>
      <xdr:spPr>
        <a:xfrm>
          <a:off x="10388600" y="8586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65286</xdr:rowOff>
    </xdr:from>
    <xdr:to>
      <xdr:col>15</xdr:col>
      <xdr:colOff>180975</xdr:colOff>
      <xdr:row>57</xdr:row>
      <xdr:rowOff>93687</xdr:rowOff>
    </xdr:to>
    <xdr:cxnSp macro="">
      <xdr:nvCxnSpPr>
        <xdr:cNvPr id="347" name="直線コネクタ 346"/>
        <xdr:cNvCxnSpPr/>
      </xdr:nvCxnSpPr>
      <xdr:spPr>
        <a:xfrm>
          <a:off x="9639300" y="9837936"/>
          <a:ext cx="838200" cy="2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96945</xdr:rowOff>
    </xdr:from>
    <xdr:ext cx="534377" cy="259045"/>
    <xdr:sp macro="" textlink="">
      <xdr:nvSpPr>
        <xdr:cNvPr id="348" name="農林水産業費平均値テキスト"/>
        <xdr:cNvSpPr txBox="1"/>
      </xdr:nvSpPr>
      <xdr:spPr>
        <a:xfrm>
          <a:off x="10528300" y="9526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39,122</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74068</xdr:rowOff>
    </xdr:from>
    <xdr:to>
      <xdr:col>15</xdr:col>
      <xdr:colOff>231775</xdr:colOff>
      <xdr:row>57</xdr:row>
      <xdr:rowOff>4218</xdr:rowOff>
    </xdr:to>
    <xdr:sp macro="" textlink="">
      <xdr:nvSpPr>
        <xdr:cNvPr id="349" name="フローチャート : 判断 348"/>
        <xdr:cNvSpPr/>
      </xdr:nvSpPr>
      <xdr:spPr>
        <a:xfrm>
          <a:off x="10426700" y="967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65286</xdr:rowOff>
    </xdr:from>
    <xdr:to>
      <xdr:col>14</xdr:col>
      <xdr:colOff>28575</xdr:colOff>
      <xdr:row>57</xdr:row>
      <xdr:rowOff>111399</xdr:rowOff>
    </xdr:to>
    <xdr:cxnSp macro="">
      <xdr:nvCxnSpPr>
        <xdr:cNvPr id="350" name="直線コネクタ 349"/>
        <xdr:cNvCxnSpPr/>
      </xdr:nvCxnSpPr>
      <xdr:spPr>
        <a:xfrm flipV="1">
          <a:off x="8750300" y="9837936"/>
          <a:ext cx="889000" cy="4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80661</xdr:rowOff>
    </xdr:from>
    <xdr:to>
      <xdr:col>14</xdr:col>
      <xdr:colOff>79375</xdr:colOff>
      <xdr:row>57</xdr:row>
      <xdr:rowOff>10811</xdr:rowOff>
    </xdr:to>
    <xdr:sp macro="" textlink="">
      <xdr:nvSpPr>
        <xdr:cNvPr id="351" name="フローチャート : 判断 350"/>
        <xdr:cNvSpPr/>
      </xdr:nvSpPr>
      <xdr:spPr>
        <a:xfrm>
          <a:off x="9588500" y="968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27338</xdr:rowOff>
    </xdr:from>
    <xdr:ext cx="534377" cy="259045"/>
    <xdr:sp macro="" textlink="">
      <xdr:nvSpPr>
        <xdr:cNvPr id="352" name="テキスト ボックス 351"/>
        <xdr:cNvSpPr txBox="1"/>
      </xdr:nvSpPr>
      <xdr:spPr>
        <a:xfrm>
          <a:off x="9372111" y="945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67801</xdr:rowOff>
    </xdr:from>
    <xdr:to>
      <xdr:col>12</xdr:col>
      <xdr:colOff>511175</xdr:colOff>
      <xdr:row>57</xdr:row>
      <xdr:rowOff>111399</xdr:rowOff>
    </xdr:to>
    <xdr:cxnSp macro="">
      <xdr:nvCxnSpPr>
        <xdr:cNvPr id="353" name="直線コネクタ 352"/>
        <xdr:cNvCxnSpPr/>
      </xdr:nvCxnSpPr>
      <xdr:spPr>
        <a:xfrm>
          <a:off x="7861300" y="9840451"/>
          <a:ext cx="889000" cy="4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75851</xdr:rowOff>
    </xdr:from>
    <xdr:to>
      <xdr:col>12</xdr:col>
      <xdr:colOff>561975</xdr:colOff>
      <xdr:row>57</xdr:row>
      <xdr:rowOff>6001</xdr:rowOff>
    </xdr:to>
    <xdr:sp macro="" textlink="">
      <xdr:nvSpPr>
        <xdr:cNvPr id="354" name="フローチャート : 判断 353"/>
        <xdr:cNvSpPr/>
      </xdr:nvSpPr>
      <xdr:spPr>
        <a:xfrm>
          <a:off x="8699500" y="967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22528</xdr:rowOff>
    </xdr:from>
    <xdr:ext cx="534377" cy="259045"/>
    <xdr:sp macro="" textlink="">
      <xdr:nvSpPr>
        <xdr:cNvPr id="355" name="テキスト ボックス 354"/>
        <xdr:cNvSpPr txBox="1"/>
      </xdr:nvSpPr>
      <xdr:spPr>
        <a:xfrm>
          <a:off x="8483111" y="94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67801</xdr:rowOff>
    </xdr:from>
    <xdr:to>
      <xdr:col>11</xdr:col>
      <xdr:colOff>307975</xdr:colOff>
      <xdr:row>57</xdr:row>
      <xdr:rowOff>148387</xdr:rowOff>
    </xdr:to>
    <xdr:cxnSp macro="">
      <xdr:nvCxnSpPr>
        <xdr:cNvPr id="356" name="直線コネクタ 355"/>
        <xdr:cNvCxnSpPr/>
      </xdr:nvCxnSpPr>
      <xdr:spPr>
        <a:xfrm flipV="1">
          <a:off x="6972300" y="9840451"/>
          <a:ext cx="889000" cy="8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110132</xdr:rowOff>
    </xdr:from>
    <xdr:to>
      <xdr:col>11</xdr:col>
      <xdr:colOff>358775</xdr:colOff>
      <xdr:row>57</xdr:row>
      <xdr:rowOff>40282</xdr:rowOff>
    </xdr:to>
    <xdr:sp macro="" textlink="">
      <xdr:nvSpPr>
        <xdr:cNvPr id="357" name="フローチャート : 判断 356"/>
        <xdr:cNvSpPr/>
      </xdr:nvSpPr>
      <xdr:spPr>
        <a:xfrm>
          <a:off x="7810500" y="971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56809</xdr:rowOff>
    </xdr:from>
    <xdr:ext cx="534377" cy="259045"/>
    <xdr:sp macro="" textlink="">
      <xdr:nvSpPr>
        <xdr:cNvPr id="358" name="テキスト ボックス 357"/>
        <xdr:cNvSpPr txBox="1"/>
      </xdr:nvSpPr>
      <xdr:spPr>
        <a:xfrm>
          <a:off x="7594111" y="948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105140</xdr:rowOff>
    </xdr:from>
    <xdr:to>
      <xdr:col>10</xdr:col>
      <xdr:colOff>155575</xdr:colOff>
      <xdr:row>57</xdr:row>
      <xdr:rowOff>35290</xdr:rowOff>
    </xdr:to>
    <xdr:sp macro="" textlink="">
      <xdr:nvSpPr>
        <xdr:cNvPr id="359" name="フローチャート : 判断 358"/>
        <xdr:cNvSpPr/>
      </xdr:nvSpPr>
      <xdr:spPr>
        <a:xfrm>
          <a:off x="6921500" y="970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51817</xdr:rowOff>
    </xdr:from>
    <xdr:ext cx="534377" cy="259045"/>
    <xdr:sp macro="" textlink="">
      <xdr:nvSpPr>
        <xdr:cNvPr id="360" name="テキスト ボックス 359"/>
        <xdr:cNvSpPr txBox="1"/>
      </xdr:nvSpPr>
      <xdr:spPr>
        <a:xfrm>
          <a:off x="6705111" y="948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35,724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42887</xdr:rowOff>
    </xdr:from>
    <xdr:to>
      <xdr:col>15</xdr:col>
      <xdr:colOff>231775</xdr:colOff>
      <xdr:row>57</xdr:row>
      <xdr:rowOff>144487</xdr:rowOff>
    </xdr:to>
    <xdr:sp macro="" textlink="">
      <xdr:nvSpPr>
        <xdr:cNvPr id="366" name="円/楕円 365"/>
        <xdr:cNvSpPr/>
      </xdr:nvSpPr>
      <xdr:spPr>
        <a:xfrm>
          <a:off x="10426700" y="98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21314</xdr:rowOff>
    </xdr:from>
    <xdr:ext cx="534377" cy="259045"/>
    <xdr:sp macro="" textlink="">
      <xdr:nvSpPr>
        <xdr:cNvPr id="367" name="農林水産業費該当値テキスト"/>
        <xdr:cNvSpPr txBox="1"/>
      </xdr:nvSpPr>
      <xdr:spPr>
        <a:xfrm>
          <a:off x="10528300" y="979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23,782</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14486</xdr:rowOff>
    </xdr:from>
    <xdr:to>
      <xdr:col>14</xdr:col>
      <xdr:colOff>79375</xdr:colOff>
      <xdr:row>57</xdr:row>
      <xdr:rowOff>116086</xdr:rowOff>
    </xdr:to>
    <xdr:sp macro="" textlink="">
      <xdr:nvSpPr>
        <xdr:cNvPr id="368" name="円/楕円 367"/>
        <xdr:cNvSpPr/>
      </xdr:nvSpPr>
      <xdr:spPr>
        <a:xfrm>
          <a:off x="9588500" y="978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107213</xdr:rowOff>
    </xdr:from>
    <xdr:ext cx="534377" cy="259045"/>
    <xdr:sp macro="" textlink="">
      <xdr:nvSpPr>
        <xdr:cNvPr id="369" name="テキスト ボックス 368"/>
        <xdr:cNvSpPr txBox="1"/>
      </xdr:nvSpPr>
      <xdr:spPr>
        <a:xfrm>
          <a:off x="9372111" y="987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26,888</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60599</xdr:rowOff>
    </xdr:from>
    <xdr:to>
      <xdr:col>12</xdr:col>
      <xdr:colOff>561975</xdr:colOff>
      <xdr:row>57</xdr:row>
      <xdr:rowOff>162199</xdr:rowOff>
    </xdr:to>
    <xdr:sp macro="" textlink="">
      <xdr:nvSpPr>
        <xdr:cNvPr id="370" name="円/楕円 369"/>
        <xdr:cNvSpPr/>
      </xdr:nvSpPr>
      <xdr:spPr>
        <a:xfrm>
          <a:off x="8699500" y="983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153326</xdr:rowOff>
    </xdr:from>
    <xdr:ext cx="534377" cy="259045"/>
    <xdr:sp macro="" textlink="">
      <xdr:nvSpPr>
        <xdr:cNvPr id="371" name="テキスト ボックス 370"/>
        <xdr:cNvSpPr txBox="1"/>
      </xdr:nvSpPr>
      <xdr:spPr>
        <a:xfrm>
          <a:off x="8483111" y="99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21,845</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17001</xdr:rowOff>
    </xdr:from>
    <xdr:to>
      <xdr:col>11</xdr:col>
      <xdr:colOff>358775</xdr:colOff>
      <xdr:row>57</xdr:row>
      <xdr:rowOff>118601</xdr:rowOff>
    </xdr:to>
    <xdr:sp macro="" textlink="">
      <xdr:nvSpPr>
        <xdr:cNvPr id="372" name="円/楕円 371"/>
        <xdr:cNvSpPr/>
      </xdr:nvSpPr>
      <xdr:spPr>
        <a:xfrm>
          <a:off x="7810500" y="978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109728</xdr:rowOff>
    </xdr:from>
    <xdr:ext cx="534377" cy="259045"/>
    <xdr:sp macro="" textlink="">
      <xdr:nvSpPr>
        <xdr:cNvPr id="373" name="テキスト ボックス 372"/>
        <xdr:cNvSpPr txBox="1"/>
      </xdr:nvSpPr>
      <xdr:spPr>
        <a:xfrm>
          <a:off x="7594111" y="988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26,613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97587</xdr:rowOff>
    </xdr:from>
    <xdr:to>
      <xdr:col>10</xdr:col>
      <xdr:colOff>155575</xdr:colOff>
      <xdr:row>58</xdr:row>
      <xdr:rowOff>27737</xdr:rowOff>
    </xdr:to>
    <xdr:sp macro="" textlink="">
      <xdr:nvSpPr>
        <xdr:cNvPr id="374" name="円/楕円 373"/>
        <xdr:cNvSpPr/>
      </xdr:nvSpPr>
      <xdr:spPr>
        <a:xfrm>
          <a:off x="6921500" y="987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18864</xdr:rowOff>
    </xdr:from>
    <xdr:ext cx="534377" cy="259045"/>
    <xdr:sp macro="" textlink="">
      <xdr:nvSpPr>
        <xdr:cNvPr id="375" name="テキスト ボックス 374"/>
        <xdr:cNvSpPr txBox="1"/>
      </xdr:nvSpPr>
      <xdr:spPr>
        <a:xfrm>
          <a:off x="6705111" y="996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17,800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32,727</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17780</xdr:rowOff>
    </xdr:from>
    <xdr:to>
      <xdr:col>15</xdr:col>
      <xdr:colOff>180340</xdr:colOff>
      <xdr:row>79</xdr:row>
      <xdr:rowOff>93707</xdr:rowOff>
    </xdr:to>
    <xdr:cxnSp macro="">
      <xdr:nvCxnSpPr>
        <xdr:cNvPr id="401" name="直線コネクタ 400"/>
        <xdr:cNvCxnSpPr/>
      </xdr:nvCxnSpPr>
      <xdr:spPr>
        <a:xfrm flipV="1">
          <a:off x="10475595" y="12190730"/>
          <a:ext cx="1270" cy="1447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97534</xdr:rowOff>
    </xdr:from>
    <xdr:ext cx="378565" cy="259045"/>
    <xdr:sp macro="" textlink="">
      <xdr:nvSpPr>
        <xdr:cNvPr id="402" name="商工費最小値テキスト"/>
        <xdr:cNvSpPr txBox="1"/>
      </xdr:nvSpPr>
      <xdr:spPr>
        <a:xfrm>
          <a:off x="10528300" y="13642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a:t>
          </a:r>
          <a:endParaRPr kumimoji="1" lang="ja-JP" altLang="en-US" sz="1000" b="1">
            <a:latin typeface="ＭＳ Ｐゴシック"/>
          </a:endParaRPr>
        </a:p>
      </xdr:txBody>
    </xdr:sp>
    <xdr:clientData/>
  </xdr:oneCellAnchor>
  <xdr:twoCellAnchor>
    <xdr:from>
      <xdr:col>15</xdr:col>
      <xdr:colOff>92075</xdr:colOff>
      <xdr:row>79</xdr:row>
      <xdr:rowOff>93707</xdr:rowOff>
    </xdr:from>
    <xdr:to>
      <xdr:col>15</xdr:col>
      <xdr:colOff>269875</xdr:colOff>
      <xdr:row>79</xdr:row>
      <xdr:rowOff>93707</xdr:rowOff>
    </xdr:to>
    <xdr:cxnSp macro="">
      <xdr:nvCxnSpPr>
        <xdr:cNvPr id="403" name="直線コネクタ 402"/>
        <xdr:cNvCxnSpPr/>
      </xdr:nvCxnSpPr>
      <xdr:spPr>
        <a:xfrm>
          <a:off x="10388600" y="13638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135907</xdr:rowOff>
    </xdr:from>
    <xdr:ext cx="599010" cy="259045"/>
    <xdr:sp macro="" textlink="">
      <xdr:nvSpPr>
        <xdr:cNvPr id="404" name="商工費最大値テキスト"/>
        <xdr:cNvSpPr txBox="1"/>
      </xdr:nvSpPr>
      <xdr:spPr>
        <a:xfrm>
          <a:off x="10528300" y="11965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133,450</a:t>
          </a:r>
          <a:endParaRPr kumimoji="1" lang="ja-JP" altLang="en-US" sz="1000" b="1">
            <a:latin typeface="ＭＳ Ｐゴシック"/>
          </a:endParaRPr>
        </a:p>
      </xdr:txBody>
    </xdr:sp>
    <xdr:clientData/>
  </xdr:oneCellAnchor>
  <xdr:twoCellAnchor>
    <xdr:from>
      <xdr:col>15</xdr:col>
      <xdr:colOff>92075</xdr:colOff>
      <xdr:row>71</xdr:row>
      <xdr:rowOff>17780</xdr:rowOff>
    </xdr:from>
    <xdr:to>
      <xdr:col>15</xdr:col>
      <xdr:colOff>269875</xdr:colOff>
      <xdr:row>71</xdr:row>
      <xdr:rowOff>17780</xdr:rowOff>
    </xdr:to>
    <xdr:cxnSp macro="">
      <xdr:nvCxnSpPr>
        <xdr:cNvPr id="405" name="直線コネクタ 404"/>
        <xdr:cNvCxnSpPr/>
      </xdr:nvCxnSpPr>
      <xdr:spPr>
        <a:xfrm>
          <a:off x="10388600" y="1219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80297</xdr:rowOff>
    </xdr:from>
    <xdr:to>
      <xdr:col>15</xdr:col>
      <xdr:colOff>180975</xdr:colOff>
      <xdr:row>77</xdr:row>
      <xdr:rowOff>66810</xdr:rowOff>
    </xdr:to>
    <xdr:cxnSp macro="">
      <xdr:nvCxnSpPr>
        <xdr:cNvPr id="406" name="直線コネクタ 405"/>
        <xdr:cNvCxnSpPr/>
      </xdr:nvCxnSpPr>
      <xdr:spPr>
        <a:xfrm flipV="1">
          <a:off x="9639300" y="13110497"/>
          <a:ext cx="838200" cy="15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106646</xdr:rowOff>
    </xdr:from>
    <xdr:ext cx="534377" cy="259045"/>
    <xdr:sp macro="" textlink="">
      <xdr:nvSpPr>
        <xdr:cNvPr id="407" name="商工費平均値テキスト"/>
        <xdr:cNvSpPr txBox="1"/>
      </xdr:nvSpPr>
      <xdr:spPr>
        <a:xfrm>
          <a:off x="10528300" y="133082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24,138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128219</xdr:rowOff>
    </xdr:from>
    <xdr:to>
      <xdr:col>15</xdr:col>
      <xdr:colOff>231775</xdr:colOff>
      <xdr:row>78</xdr:row>
      <xdr:rowOff>58369</xdr:rowOff>
    </xdr:to>
    <xdr:sp macro="" textlink="">
      <xdr:nvSpPr>
        <xdr:cNvPr id="408" name="フローチャート : 判断 407"/>
        <xdr:cNvSpPr/>
      </xdr:nvSpPr>
      <xdr:spPr>
        <a:xfrm>
          <a:off x="10426700" y="1332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66810</xdr:rowOff>
    </xdr:from>
    <xdr:to>
      <xdr:col>14</xdr:col>
      <xdr:colOff>28575</xdr:colOff>
      <xdr:row>77</xdr:row>
      <xdr:rowOff>89702</xdr:rowOff>
    </xdr:to>
    <xdr:cxnSp macro="">
      <xdr:nvCxnSpPr>
        <xdr:cNvPr id="409" name="直線コネクタ 408"/>
        <xdr:cNvCxnSpPr/>
      </xdr:nvCxnSpPr>
      <xdr:spPr>
        <a:xfrm flipV="1">
          <a:off x="8750300" y="13268460"/>
          <a:ext cx="889000" cy="2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163826</xdr:rowOff>
    </xdr:from>
    <xdr:to>
      <xdr:col>14</xdr:col>
      <xdr:colOff>79375</xdr:colOff>
      <xdr:row>78</xdr:row>
      <xdr:rowOff>93976</xdr:rowOff>
    </xdr:to>
    <xdr:sp macro="" textlink="">
      <xdr:nvSpPr>
        <xdr:cNvPr id="410" name="フローチャート : 判断 409"/>
        <xdr:cNvSpPr/>
      </xdr:nvSpPr>
      <xdr:spPr>
        <a:xfrm>
          <a:off x="9588500" y="1336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85103</xdr:rowOff>
    </xdr:from>
    <xdr:ext cx="534377" cy="259045"/>
    <xdr:sp macro="" textlink="">
      <xdr:nvSpPr>
        <xdr:cNvPr id="411" name="テキスト ボックス 410"/>
        <xdr:cNvSpPr txBox="1"/>
      </xdr:nvSpPr>
      <xdr:spPr>
        <a:xfrm>
          <a:off x="9372111" y="1345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89702</xdr:rowOff>
    </xdr:from>
    <xdr:to>
      <xdr:col>12</xdr:col>
      <xdr:colOff>511175</xdr:colOff>
      <xdr:row>77</xdr:row>
      <xdr:rowOff>131894</xdr:rowOff>
    </xdr:to>
    <xdr:cxnSp macro="">
      <xdr:nvCxnSpPr>
        <xdr:cNvPr id="412" name="直線コネクタ 411"/>
        <xdr:cNvCxnSpPr/>
      </xdr:nvCxnSpPr>
      <xdr:spPr>
        <a:xfrm flipV="1">
          <a:off x="7861300" y="13291352"/>
          <a:ext cx="889000" cy="4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26591</xdr:rowOff>
    </xdr:from>
    <xdr:to>
      <xdr:col>12</xdr:col>
      <xdr:colOff>561975</xdr:colOff>
      <xdr:row>78</xdr:row>
      <xdr:rowOff>128191</xdr:rowOff>
    </xdr:to>
    <xdr:sp macro="" textlink="">
      <xdr:nvSpPr>
        <xdr:cNvPr id="413" name="フローチャート : 判断 412"/>
        <xdr:cNvSpPr/>
      </xdr:nvSpPr>
      <xdr:spPr>
        <a:xfrm>
          <a:off x="8699500" y="133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119318</xdr:rowOff>
    </xdr:from>
    <xdr:ext cx="534377" cy="259045"/>
    <xdr:sp macro="" textlink="">
      <xdr:nvSpPr>
        <xdr:cNvPr id="414" name="テキスト ボックス 413"/>
        <xdr:cNvSpPr txBox="1"/>
      </xdr:nvSpPr>
      <xdr:spPr>
        <a:xfrm>
          <a:off x="8483111" y="1349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128074</xdr:rowOff>
    </xdr:from>
    <xdr:to>
      <xdr:col>11</xdr:col>
      <xdr:colOff>307975</xdr:colOff>
      <xdr:row>77</xdr:row>
      <xdr:rowOff>131894</xdr:rowOff>
    </xdr:to>
    <xdr:cxnSp macro="">
      <xdr:nvCxnSpPr>
        <xdr:cNvPr id="415" name="直線コネクタ 414"/>
        <xdr:cNvCxnSpPr/>
      </xdr:nvCxnSpPr>
      <xdr:spPr>
        <a:xfrm>
          <a:off x="6972300" y="13329724"/>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29639</xdr:rowOff>
    </xdr:from>
    <xdr:to>
      <xdr:col>11</xdr:col>
      <xdr:colOff>358775</xdr:colOff>
      <xdr:row>78</xdr:row>
      <xdr:rowOff>131239</xdr:rowOff>
    </xdr:to>
    <xdr:sp macro="" textlink="">
      <xdr:nvSpPr>
        <xdr:cNvPr id="416" name="フローチャート : 判断 415"/>
        <xdr:cNvSpPr/>
      </xdr:nvSpPr>
      <xdr:spPr>
        <a:xfrm>
          <a:off x="7810500" y="1340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122366</xdr:rowOff>
    </xdr:from>
    <xdr:ext cx="534377" cy="259045"/>
    <xdr:sp macro="" textlink="">
      <xdr:nvSpPr>
        <xdr:cNvPr id="417" name="テキスト ボックス 416"/>
        <xdr:cNvSpPr txBox="1"/>
      </xdr:nvSpPr>
      <xdr:spPr>
        <a:xfrm>
          <a:off x="7594111" y="1349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52749</xdr:rowOff>
    </xdr:from>
    <xdr:to>
      <xdr:col>10</xdr:col>
      <xdr:colOff>155575</xdr:colOff>
      <xdr:row>78</xdr:row>
      <xdr:rowOff>154349</xdr:rowOff>
    </xdr:to>
    <xdr:sp macro="" textlink="">
      <xdr:nvSpPr>
        <xdr:cNvPr id="418" name="フローチャート : 判断 417"/>
        <xdr:cNvSpPr/>
      </xdr:nvSpPr>
      <xdr:spPr>
        <a:xfrm>
          <a:off x="6921500" y="1342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145476</xdr:rowOff>
    </xdr:from>
    <xdr:ext cx="534377" cy="259045"/>
    <xdr:sp macro="" textlink="">
      <xdr:nvSpPr>
        <xdr:cNvPr id="419" name="テキスト ボックス 418"/>
        <xdr:cNvSpPr txBox="1"/>
      </xdr:nvSpPr>
      <xdr:spPr>
        <a:xfrm>
          <a:off x="6705111" y="135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29497</xdr:rowOff>
    </xdr:from>
    <xdr:to>
      <xdr:col>15</xdr:col>
      <xdr:colOff>231775</xdr:colOff>
      <xdr:row>76</xdr:row>
      <xdr:rowOff>131097</xdr:rowOff>
    </xdr:to>
    <xdr:sp macro="" textlink="">
      <xdr:nvSpPr>
        <xdr:cNvPr id="425" name="円/楕円 424"/>
        <xdr:cNvSpPr/>
      </xdr:nvSpPr>
      <xdr:spPr>
        <a:xfrm>
          <a:off x="10426700" y="1305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52374</xdr:rowOff>
    </xdr:from>
    <xdr:ext cx="534377" cy="259045"/>
    <xdr:sp macro="" textlink="">
      <xdr:nvSpPr>
        <xdr:cNvPr id="426" name="商工費該当値テキスト"/>
        <xdr:cNvSpPr txBox="1"/>
      </xdr:nvSpPr>
      <xdr:spPr>
        <a:xfrm>
          <a:off x="10528300" y="1291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48,957</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16010</xdr:rowOff>
    </xdr:from>
    <xdr:to>
      <xdr:col>14</xdr:col>
      <xdr:colOff>79375</xdr:colOff>
      <xdr:row>77</xdr:row>
      <xdr:rowOff>117610</xdr:rowOff>
    </xdr:to>
    <xdr:sp macro="" textlink="">
      <xdr:nvSpPr>
        <xdr:cNvPr id="427" name="円/楕円 426"/>
        <xdr:cNvSpPr/>
      </xdr:nvSpPr>
      <xdr:spPr>
        <a:xfrm>
          <a:off x="9588500" y="1321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134137</xdr:rowOff>
    </xdr:from>
    <xdr:ext cx="534377" cy="259045"/>
    <xdr:sp macro="" textlink="">
      <xdr:nvSpPr>
        <xdr:cNvPr id="428" name="テキスト ボックス 427"/>
        <xdr:cNvSpPr txBox="1"/>
      </xdr:nvSpPr>
      <xdr:spPr>
        <a:xfrm>
          <a:off x="9372111" y="1299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34,446</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38902</xdr:rowOff>
    </xdr:from>
    <xdr:to>
      <xdr:col>12</xdr:col>
      <xdr:colOff>561975</xdr:colOff>
      <xdr:row>77</xdr:row>
      <xdr:rowOff>140502</xdr:rowOff>
    </xdr:to>
    <xdr:sp macro="" textlink="">
      <xdr:nvSpPr>
        <xdr:cNvPr id="429" name="円/楕円 428"/>
        <xdr:cNvSpPr/>
      </xdr:nvSpPr>
      <xdr:spPr>
        <a:xfrm>
          <a:off x="8699500" y="1324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157029</xdr:rowOff>
    </xdr:from>
    <xdr:ext cx="534377" cy="259045"/>
    <xdr:sp macro="" textlink="">
      <xdr:nvSpPr>
        <xdr:cNvPr id="430" name="テキスト ボックス 429"/>
        <xdr:cNvSpPr txBox="1"/>
      </xdr:nvSpPr>
      <xdr:spPr>
        <a:xfrm>
          <a:off x="8483111" y="1301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32,343</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81094</xdr:rowOff>
    </xdr:from>
    <xdr:to>
      <xdr:col>11</xdr:col>
      <xdr:colOff>358775</xdr:colOff>
      <xdr:row>78</xdr:row>
      <xdr:rowOff>11244</xdr:rowOff>
    </xdr:to>
    <xdr:sp macro="" textlink="">
      <xdr:nvSpPr>
        <xdr:cNvPr id="431" name="円/楕円 430"/>
        <xdr:cNvSpPr/>
      </xdr:nvSpPr>
      <xdr:spPr>
        <a:xfrm>
          <a:off x="7810500" y="1328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27771</xdr:rowOff>
    </xdr:from>
    <xdr:ext cx="534377" cy="259045"/>
    <xdr:sp macro="" textlink="">
      <xdr:nvSpPr>
        <xdr:cNvPr id="432" name="テキスト ボックス 431"/>
        <xdr:cNvSpPr txBox="1"/>
      </xdr:nvSpPr>
      <xdr:spPr>
        <a:xfrm>
          <a:off x="7594111" y="1305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28,467</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77274</xdr:rowOff>
    </xdr:from>
    <xdr:to>
      <xdr:col>10</xdr:col>
      <xdr:colOff>155575</xdr:colOff>
      <xdr:row>78</xdr:row>
      <xdr:rowOff>7424</xdr:rowOff>
    </xdr:to>
    <xdr:sp macro="" textlink="">
      <xdr:nvSpPr>
        <xdr:cNvPr id="433" name="円/楕円 432"/>
        <xdr:cNvSpPr/>
      </xdr:nvSpPr>
      <xdr:spPr>
        <a:xfrm>
          <a:off x="6921500" y="1327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23951</xdr:rowOff>
    </xdr:from>
    <xdr:ext cx="534377" cy="259045"/>
    <xdr:sp macro="" textlink="">
      <xdr:nvSpPr>
        <xdr:cNvPr id="434" name="テキスト ボックス 433"/>
        <xdr:cNvSpPr txBox="1"/>
      </xdr:nvSpPr>
      <xdr:spPr>
        <a:xfrm>
          <a:off x="6705111" y="1305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28,818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71,892</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91466</xdr:rowOff>
    </xdr:from>
    <xdr:to>
      <xdr:col>15</xdr:col>
      <xdr:colOff>180340</xdr:colOff>
      <xdr:row>98</xdr:row>
      <xdr:rowOff>91438</xdr:rowOff>
    </xdr:to>
    <xdr:cxnSp macro="">
      <xdr:nvCxnSpPr>
        <xdr:cNvPr id="456" name="直線コネクタ 455"/>
        <xdr:cNvCxnSpPr/>
      </xdr:nvCxnSpPr>
      <xdr:spPr>
        <a:xfrm flipV="1">
          <a:off x="10475595" y="15693416"/>
          <a:ext cx="1270" cy="1200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95265</xdr:rowOff>
    </xdr:from>
    <xdr:ext cx="534377" cy="259045"/>
    <xdr:sp macro="" textlink="">
      <xdr:nvSpPr>
        <xdr:cNvPr id="457" name="土木費最小値テキスト"/>
        <xdr:cNvSpPr txBox="1"/>
      </xdr:nvSpPr>
      <xdr:spPr>
        <a:xfrm>
          <a:off x="10528300" y="1689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10,556</a:t>
          </a:r>
          <a:endParaRPr kumimoji="1" lang="ja-JP" altLang="en-US" sz="1000" b="1">
            <a:latin typeface="ＭＳ Ｐゴシック"/>
          </a:endParaRPr>
        </a:p>
      </xdr:txBody>
    </xdr:sp>
    <xdr:clientData/>
  </xdr:oneCellAnchor>
  <xdr:twoCellAnchor>
    <xdr:from>
      <xdr:col>15</xdr:col>
      <xdr:colOff>92075</xdr:colOff>
      <xdr:row>98</xdr:row>
      <xdr:rowOff>91438</xdr:rowOff>
    </xdr:from>
    <xdr:to>
      <xdr:col>15</xdr:col>
      <xdr:colOff>269875</xdr:colOff>
      <xdr:row>98</xdr:row>
      <xdr:rowOff>91438</xdr:rowOff>
    </xdr:to>
    <xdr:cxnSp macro="">
      <xdr:nvCxnSpPr>
        <xdr:cNvPr id="458" name="直線コネクタ 457"/>
        <xdr:cNvCxnSpPr/>
      </xdr:nvCxnSpPr>
      <xdr:spPr>
        <a:xfrm>
          <a:off x="10388600" y="16893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38143</xdr:rowOff>
    </xdr:from>
    <xdr:ext cx="599010" cy="259045"/>
    <xdr:sp macro="" textlink="">
      <xdr:nvSpPr>
        <xdr:cNvPr id="459" name="土木費最大値テキスト"/>
        <xdr:cNvSpPr txBox="1"/>
      </xdr:nvSpPr>
      <xdr:spPr>
        <a:xfrm>
          <a:off x="10528300" y="1546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273,050</a:t>
          </a:r>
          <a:endParaRPr kumimoji="1" lang="ja-JP" altLang="en-US" sz="1000" b="1">
            <a:latin typeface="ＭＳ Ｐゴシック"/>
          </a:endParaRPr>
        </a:p>
      </xdr:txBody>
    </xdr:sp>
    <xdr:clientData/>
  </xdr:oneCellAnchor>
  <xdr:twoCellAnchor>
    <xdr:from>
      <xdr:col>15</xdr:col>
      <xdr:colOff>92075</xdr:colOff>
      <xdr:row>91</xdr:row>
      <xdr:rowOff>91466</xdr:rowOff>
    </xdr:from>
    <xdr:to>
      <xdr:col>15</xdr:col>
      <xdr:colOff>269875</xdr:colOff>
      <xdr:row>91</xdr:row>
      <xdr:rowOff>91466</xdr:rowOff>
    </xdr:to>
    <xdr:cxnSp macro="">
      <xdr:nvCxnSpPr>
        <xdr:cNvPr id="460" name="直線コネクタ 459"/>
        <xdr:cNvCxnSpPr/>
      </xdr:nvCxnSpPr>
      <xdr:spPr>
        <a:xfrm>
          <a:off x="10388600" y="15693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76744</xdr:rowOff>
    </xdr:from>
    <xdr:to>
      <xdr:col>15</xdr:col>
      <xdr:colOff>180975</xdr:colOff>
      <xdr:row>97</xdr:row>
      <xdr:rowOff>135142</xdr:rowOff>
    </xdr:to>
    <xdr:cxnSp macro="">
      <xdr:nvCxnSpPr>
        <xdr:cNvPr id="461" name="直線コネクタ 460"/>
        <xdr:cNvCxnSpPr/>
      </xdr:nvCxnSpPr>
      <xdr:spPr>
        <a:xfrm flipV="1">
          <a:off x="9639300" y="16707394"/>
          <a:ext cx="8382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120510</xdr:rowOff>
    </xdr:from>
    <xdr:ext cx="534377" cy="259045"/>
    <xdr:sp macro="" textlink="">
      <xdr:nvSpPr>
        <xdr:cNvPr id="462" name="土木費平均値テキスト"/>
        <xdr:cNvSpPr txBox="1"/>
      </xdr:nvSpPr>
      <xdr:spPr>
        <a:xfrm>
          <a:off x="10528300" y="16408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73,090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97633</xdr:rowOff>
    </xdr:from>
    <xdr:to>
      <xdr:col>15</xdr:col>
      <xdr:colOff>231775</xdr:colOff>
      <xdr:row>97</xdr:row>
      <xdr:rowOff>27783</xdr:rowOff>
    </xdr:to>
    <xdr:sp macro="" textlink="">
      <xdr:nvSpPr>
        <xdr:cNvPr id="463" name="フローチャート : 判断 462"/>
        <xdr:cNvSpPr/>
      </xdr:nvSpPr>
      <xdr:spPr>
        <a:xfrm>
          <a:off x="104267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101299</xdr:rowOff>
    </xdr:from>
    <xdr:to>
      <xdr:col>14</xdr:col>
      <xdr:colOff>28575</xdr:colOff>
      <xdr:row>97</xdr:row>
      <xdr:rowOff>135142</xdr:rowOff>
    </xdr:to>
    <xdr:cxnSp macro="">
      <xdr:nvCxnSpPr>
        <xdr:cNvPr id="464" name="直線コネクタ 463"/>
        <xdr:cNvCxnSpPr/>
      </xdr:nvCxnSpPr>
      <xdr:spPr>
        <a:xfrm>
          <a:off x="8750300" y="16731949"/>
          <a:ext cx="889000" cy="3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90390</xdr:rowOff>
    </xdr:from>
    <xdr:to>
      <xdr:col>14</xdr:col>
      <xdr:colOff>79375</xdr:colOff>
      <xdr:row>97</xdr:row>
      <xdr:rowOff>20540</xdr:rowOff>
    </xdr:to>
    <xdr:sp macro="" textlink="">
      <xdr:nvSpPr>
        <xdr:cNvPr id="465" name="フローチャート : 判断 464"/>
        <xdr:cNvSpPr/>
      </xdr:nvSpPr>
      <xdr:spPr>
        <a:xfrm>
          <a:off x="9588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37067</xdr:rowOff>
    </xdr:from>
    <xdr:ext cx="534377" cy="259045"/>
    <xdr:sp macro="" textlink="">
      <xdr:nvSpPr>
        <xdr:cNvPr id="466" name="テキスト ボックス 465"/>
        <xdr:cNvSpPr txBox="1"/>
      </xdr:nvSpPr>
      <xdr:spPr>
        <a:xfrm>
          <a:off x="9372111" y="1632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101299</xdr:rowOff>
    </xdr:from>
    <xdr:to>
      <xdr:col>12</xdr:col>
      <xdr:colOff>511175</xdr:colOff>
      <xdr:row>97</xdr:row>
      <xdr:rowOff>109286</xdr:rowOff>
    </xdr:to>
    <xdr:cxnSp macro="">
      <xdr:nvCxnSpPr>
        <xdr:cNvPr id="467" name="直線コネクタ 466"/>
        <xdr:cNvCxnSpPr/>
      </xdr:nvCxnSpPr>
      <xdr:spPr>
        <a:xfrm flipV="1">
          <a:off x="7861300" y="16731949"/>
          <a:ext cx="889000" cy="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86189</xdr:rowOff>
    </xdr:from>
    <xdr:to>
      <xdr:col>12</xdr:col>
      <xdr:colOff>561975</xdr:colOff>
      <xdr:row>97</xdr:row>
      <xdr:rowOff>16339</xdr:rowOff>
    </xdr:to>
    <xdr:sp macro="" textlink="">
      <xdr:nvSpPr>
        <xdr:cNvPr id="468" name="フローチャート : 判断 467"/>
        <xdr:cNvSpPr/>
      </xdr:nvSpPr>
      <xdr:spPr>
        <a:xfrm>
          <a:off x="8699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32866</xdr:rowOff>
    </xdr:from>
    <xdr:ext cx="534377" cy="259045"/>
    <xdr:sp macro="" textlink="">
      <xdr:nvSpPr>
        <xdr:cNvPr id="469" name="テキスト ボックス 468"/>
        <xdr:cNvSpPr txBox="1"/>
      </xdr:nvSpPr>
      <xdr:spPr>
        <a:xfrm>
          <a:off x="8483111" y="163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109286</xdr:rowOff>
    </xdr:from>
    <xdr:to>
      <xdr:col>11</xdr:col>
      <xdr:colOff>307975</xdr:colOff>
      <xdr:row>97</xdr:row>
      <xdr:rowOff>155944</xdr:rowOff>
    </xdr:to>
    <xdr:cxnSp macro="">
      <xdr:nvCxnSpPr>
        <xdr:cNvPr id="470" name="直線コネクタ 469"/>
        <xdr:cNvCxnSpPr/>
      </xdr:nvCxnSpPr>
      <xdr:spPr>
        <a:xfrm flipV="1">
          <a:off x="6972300" y="16739936"/>
          <a:ext cx="889000" cy="4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139032</xdr:rowOff>
    </xdr:from>
    <xdr:to>
      <xdr:col>11</xdr:col>
      <xdr:colOff>358775</xdr:colOff>
      <xdr:row>97</xdr:row>
      <xdr:rowOff>69182</xdr:rowOff>
    </xdr:to>
    <xdr:sp macro="" textlink="">
      <xdr:nvSpPr>
        <xdr:cNvPr id="471" name="フローチャート : 判断 470"/>
        <xdr:cNvSpPr/>
      </xdr:nvSpPr>
      <xdr:spPr>
        <a:xfrm>
          <a:off x="7810500" y="165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85709</xdr:rowOff>
    </xdr:from>
    <xdr:ext cx="534377" cy="259045"/>
    <xdr:sp macro="" textlink="">
      <xdr:nvSpPr>
        <xdr:cNvPr id="472" name="テキスト ボックス 471"/>
        <xdr:cNvSpPr txBox="1"/>
      </xdr:nvSpPr>
      <xdr:spPr>
        <a:xfrm>
          <a:off x="7594111" y="1637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145090</xdr:rowOff>
    </xdr:from>
    <xdr:to>
      <xdr:col>10</xdr:col>
      <xdr:colOff>155575</xdr:colOff>
      <xdr:row>97</xdr:row>
      <xdr:rowOff>75240</xdr:rowOff>
    </xdr:to>
    <xdr:sp macro="" textlink="">
      <xdr:nvSpPr>
        <xdr:cNvPr id="473" name="フローチャート : 判断 472"/>
        <xdr:cNvSpPr/>
      </xdr:nvSpPr>
      <xdr:spPr>
        <a:xfrm>
          <a:off x="6921500" y="166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91767</xdr:rowOff>
    </xdr:from>
    <xdr:ext cx="534377" cy="259045"/>
    <xdr:sp macro="" textlink="">
      <xdr:nvSpPr>
        <xdr:cNvPr id="474" name="テキスト ボックス 473"/>
        <xdr:cNvSpPr txBox="1"/>
      </xdr:nvSpPr>
      <xdr:spPr>
        <a:xfrm>
          <a:off x="6705111" y="1637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62,710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25944</xdr:rowOff>
    </xdr:from>
    <xdr:to>
      <xdr:col>15</xdr:col>
      <xdr:colOff>231775</xdr:colOff>
      <xdr:row>97</xdr:row>
      <xdr:rowOff>127544</xdr:rowOff>
    </xdr:to>
    <xdr:sp macro="" textlink="">
      <xdr:nvSpPr>
        <xdr:cNvPr id="480" name="円/楕円 479"/>
        <xdr:cNvSpPr/>
      </xdr:nvSpPr>
      <xdr:spPr>
        <a:xfrm>
          <a:off x="10426700" y="1665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4371</xdr:rowOff>
    </xdr:from>
    <xdr:ext cx="534377" cy="259045"/>
    <xdr:sp macro="" textlink="">
      <xdr:nvSpPr>
        <xdr:cNvPr id="481" name="土木費該当値テキスト"/>
        <xdr:cNvSpPr txBox="1"/>
      </xdr:nvSpPr>
      <xdr:spPr>
        <a:xfrm>
          <a:off x="10528300" y="1663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51,270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84342</xdr:rowOff>
    </xdr:from>
    <xdr:to>
      <xdr:col>14</xdr:col>
      <xdr:colOff>79375</xdr:colOff>
      <xdr:row>98</xdr:row>
      <xdr:rowOff>14492</xdr:rowOff>
    </xdr:to>
    <xdr:sp macro="" textlink="">
      <xdr:nvSpPr>
        <xdr:cNvPr id="482" name="円/楕円 481"/>
        <xdr:cNvSpPr/>
      </xdr:nvSpPr>
      <xdr:spPr>
        <a:xfrm>
          <a:off x="9588500" y="167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5619</xdr:rowOff>
    </xdr:from>
    <xdr:ext cx="534377" cy="259045"/>
    <xdr:sp macro="" textlink="">
      <xdr:nvSpPr>
        <xdr:cNvPr id="483" name="テキスト ボックス 482"/>
        <xdr:cNvSpPr txBox="1"/>
      </xdr:nvSpPr>
      <xdr:spPr>
        <a:xfrm>
          <a:off x="9372111" y="1680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38,497</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50499</xdr:rowOff>
    </xdr:from>
    <xdr:to>
      <xdr:col>12</xdr:col>
      <xdr:colOff>561975</xdr:colOff>
      <xdr:row>97</xdr:row>
      <xdr:rowOff>152099</xdr:rowOff>
    </xdr:to>
    <xdr:sp macro="" textlink="">
      <xdr:nvSpPr>
        <xdr:cNvPr id="484" name="円/楕円 483"/>
        <xdr:cNvSpPr/>
      </xdr:nvSpPr>
      <xdr:spPr>
        <a:xfrm>
          <a:off x="8699500" y="1668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143226</xdr:rowOff>
    </xdr:from>
    <xdr:ext cx="534377" cy="259045"/>
    <xdr:sp macro="" textlink="">
      <xdr:nvSpPr>
        <xdr:cNvPr id="485" name="テキスト ボックス 484"/>
        <xdr:cNvSpPr txBox="1"/>
      </xdr:nvSpPr>
      <xdr:spPr>
        <a:xfrm>
          <a:off x="8483111" y="1677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45,899</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58486</xdr:rowOff>
    </xdr:from>
    <xdr:to>
      <xdr:col>11</xdr:col>
      <xdr:colOff>358775</xdr:colOff>
      <xdr:row>97</xdr:row>
      <xdr:rowOff>160086</xdr:rowOff>
    </xdr:to>
    <xdr:sp macro="" textlink="">
      <xdr:nvSpPr>
        <xdr:cNvPr id="486" name="円/楕円 485"/>
        <xdr:cNvSpPr/>
      </xdr:nvSpPr>
      <xdr:spPr>
        <a:xfrm>
          <a:off x="7810500" y="1668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151213</xdr:rowOff>
    </xdr:from>
    <xdr:ext cx="534377" cy="259045"/>
    <xdr:sp macro="" textlink="">
      <xdr:nvSpPr>
        <xdr:cNvPr id="487" name="テキスト ボックス 486"/>
        <xdr:cNvSpPr txBox="1"/>
      </xdr:nvSpPr>
      <xdr:spPr>
        <a:xfrm>
          <a:off x="7594111" y="1678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44,152</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105144</xdr:rowOff>
    </xdr:from>
    <xdr:to>
      <xdr:col>10</xdr:col>
      <xdr:colOff>155575</xdr:colOff>
      <xdr:row>98</xdr:row>
      <xdr:rowOff>35294</xdr:rowOff>
    </xdr:to>
    <xdr:sp macro="" textlink="">
      <xdr:nvSpPr>
        <xdr:cNvPr id="488" name="円/楕円 487"/>
        <xdr:cNvSpPr/>
      </xdr:nvSpPr>
      <xdr:spPr>
        <a:xfrm>
          <a:off x="6921500" y="1673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26421</xdr:rowOff>
    </xdr:from>
    <xdr:ext cx="534377" cy="259045"/>
    <xdr:sp macro="" textlink="">
      <xdr:nvSpPr>
        <xdr:cNvPr id="489" name="テキスト ボックス 488"/>
        <xdr:cNvSpPr txBox="1"/>
      </xdr:nvSpPr>
      <xdr:spPr>
        <a:xfrm>
          <a:off x="6705111" y="168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33,947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19,814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2" name="テキスト ボックス 501"/>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124765</xdr:rowOff>
    </xdr:from>
    <xdr:to>
      <xdr:col>23</xdr:col>
      <xdr:colOff>516889</xdr:colOff>
      <xdr:row>39</xdr:row>
      <xdr:rowOff>106115</xdr:rowOff>
    </xdr:to>
    <xdr:cxnSp macro="">
      <xdr:nvCxnSpPr>
        <xdr:cNvPr id="514" name="直線コネクタ 513"/>
        <xdr:cNvCxnSpPr/>
      </xdr:nvCxnSpPr>
      <xdr:spPr>
        <a:xfrm flipV="1">
          <a:off x="16317595" y="5268265"/>
          <a:ext cx="1269" cy="152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109942</xdr:rowOff>
    </xdr:from>
    <xdr:ext cx="534377" cy="259045"/>
    <xdr:sp macro="" textlink="">
      <xdr:nvSpPr>
        <xdr:cNvPr id="515" name="消防費最小値テキスト"/>
        <xdr:cNvSpPr txBox="1"/>
      </xdr:nvSpPr>
      <xdr:spPr>
        <a:xfrm>
          <a:off x="16370300" y="67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16,763</a:t>
          </a:r>
          <a:endParaRPr kumimoji="1" lang="ja-JP" altLang="en-US" sz="1000" b="1">
            <a:latin typeface="ＭＳ Ｐゴシック"/>
          </a:endParaRPr>
        </a:p>
      </xdr:txBody>
    </xdr:sp>
    <xdr:clientData/>
  </xdr:oneCellAnchor>
  <xdr:twoCellAnchor>
    <xdr:from>
      <xdr:col>23</xdr:col>
      <xdr:colOff>428625</xdr:colOff>
      <xdr:row>39</xdr:row>
      <xdr:rowOff>106115</xdr:rowOff>
    </xdr:from>
    <xdr:to>
      <xdr:col>23</xdr:col>
      <xdr:colOff>606425</xdr:colOff>
      <xdr:row>39</xdr:row>
      <xdr:rowOff>106115</xdr:rowOff>
    </xdr:to>
    <xdr:cxnSp macro="">
      <xdr:nvCxnSpPr>
        <xdr:cNvPr id="516" name="直線コネクタ 515"/>
        <xdr:cNvCxnSpPr/>
      </xdr:nvCxnSpPr>
      <xdr:spPr>
        <a:xfrm>
          <a:off x="16230600" y="6792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71442</xdr:rowOff>
    </xdr:from>
    <xdr:ext cx="534377" cy="259045"/>
    <xdr:sp macro="" textlink="">
      <xdr:nvSpPr>
        <xdr:cNvPr id="517" name="消防費最大値テキスト"/>
        <xdr:cNvSpPr txBox="1"/>
      </xdr:nvSpPr>
      <xdr:spPr>
        <a:xfrm>
          <a:off x="16370300" y="504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96,784</a:t>
          </a:r>
          <a:endParaRPr kumimoji="1" lang="ja-JP" altLang="en-US" sz="1000" b="1">
            <a:latin typeface="ＭＳ Ｐゴシック"/>
          </a:endParaRPr>
        </a:p>
      </xdr:txBody>
    </xdr:sp>
    <xdr:clientData/>
  </xdr:oneCellAnchor>
  <xdr:twoCellAnchor>
    <xdr:from>
      <xdr:col>23</xdr:col>
      <xdr:colOff>428625</xdr:colOff>
      <xdr:row>30</xdr:row>
      <xdr:rowOff>124765</xdr:rowOff>
    </xdr:from>
    <xdr:to>
      <xdr:col>23</xdr:col>
      <xdr:colOff>606425</xdr:colOff>
      <xdr:row>30</xdr:row>
      <xdr:rowOff>124765</xdr:rowOff>
    </xdr:to>
    <xdr:cxnSp macro="">
      <xdr:nvCxnSpPr>
        <xdr:cNvPr id="518" name="直線コネクタ 517"/>
        <xdr:cNvCxnSpPr/>
      </xdr:nvCxnSpPr>
      <xdr:spPr>
        <a:xfrm>
          <a:off x="16230600" y="5268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12084</xdr:rowOff>
    </xdr:from>
    <xdr:to>
      <xdr:col>23</xdr:col>
      <xdr:colOff>517525</xdr:colOff>
      <xdr:row>37</xdr:row>
      <xdr:rowOff>47536</xdr:rowOff>
    </xdr:to>
    <xdr:cxnSp macro="">
      <xdr:nvCxnSpPr>
        <xdr:cNvPr id="519" name="直線コネクタ 518"/>
        <xdr:cNvCxnSpPr/>
      </xdr:nvCxnSpPr>
      <xdr:spPr>
        <a:xfrm flipV="1">
          <a:off x="15481300" y="6355734"/>
          <a:ext cx="8382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125144</xdr:rowOff>
    </xdr:from>
    <xdr:ext cx="534377" cy="259045"/>
    <xdr:sp macro="" textlink="">
      <xdr:nvSpPr>
        <xdr:cNvPr id="520" name="消防費平均値テキスト"/>
        <xdr:cNvSpPr txBox="1"/>
      </xdr:nvSpPr>
      <xdr:spPr>
        <a:xfrm>
          <a:off x="16370300" y="6297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38,965</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146717</xdr:rowOff>
    </xdr:from>
    <xdr:to>
      <xdr:col>23</xdr:col>
      <xdr:colOff>568325</xdr:colOff>
      <xdr:row>37</xdr:row>
      <xdr:rowOff>76867</xdr:rowOff>
    </xdr:to>
    <xdr:sp macro="" textlink="">
      <xdr:nvSpPr>
        <xdr:cNvPr id="521" name="フローチャート : 判断 520"/>
        <xdr:cNvSpPr/>
      </xdr:nvSpPr>
      <xdr:spPr>
        <a:xfrm>
          <a:off x="16268700" y="631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47536</xdr:rowOff>
    </xdr:from>
    <xdr:to>
      <xdr:col>22</xdr:col>
      <xdr:colOff>365125</xdr:colOff>
      <xdr:row>37</xdr:row>
      <xdr:rowOff>156864</xdr:rowOff>
    </xdr:to>
    <xdr:cxnSp macro="">
      <xdr:nvCxnSpPr>
        <xdr:cNvPr id="522" name="直線コネクタ 521"/>
        <xdr:cNvCxnSpPr/>
      </xdr:nvCxnSpPr>
      <xdr:spPr>
        <a:xfrm flipV="1">
          <a:off x="14592300" y="6391186"/>
          <a:ext cx="889000" cy="10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74974</xdr:rowOff>
    </xdr:from>
    <xdr:to>
      <xdr:col>22</xdr:col>
      <xdr:colOff>415925</xdr:colOff>
      <xdr:row>38</xdr:row>
      <xdr:rowOff>5124</xdr:rowOff>
    </xdr:to>
    <xdr:sp macro="" textlink="">
      <xdr:nvSpPr>
        <xdr:cNvPr id="523" name="フローチャート : 判断 522"/>
        <xdr:cNvSpPr/>
      </xdr:nvSpPr>
      <xdr:spPr>
        <a:xfrm>
          <a:off x="15430500" y="641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167701</xdr:rowOff>
    </xdr:from>
    <xdr:ext cx="534377" cy="259045"/>
    <xdr:sp macro="" textlink="">
      <xdr:nvSpPr>
        <xdr:cNvPr id="524" name="テキスト ボックス 523"/>
        <xdr:cNvSpPr txBox="1"/>
      </xdr:nvSpPr>
      <xdr:spPr>
        <a:xfrm>
          <a:off x="15214111" y="651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156864</xdr:rowOff>
    </xdr:from>
    <xdr:to>
      <xdr:col>21</xdr:col>
      <xdr:colOff>161925</xdr:colOff>
      <xdr:row>38</xdr:row>
      <xdr:rowOff>62490</xdr:rowOff>
    </xdr:to>
    <xdr:cxnSp macro="">
      <xdr:nvCxnSpPr>
        <xdr:cNvPr id="525" name="直線コネクタ 524"/>
        <xdr:cNvCxnSpPr/>
      </xdr:nvCxnSpPr>
      <xdr:spPr>
        <a:xfrm flipV="1">
          <a:off x="13703300" y="6500514"/>
          <a:ext cx="889000" cy="7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90653</xdr:rowOff>
    </xdr:from>
    <xdr:to>
      <xdr:col>21</xdr:col>
      <xdr:colOff>212725</xdr:colOff>
      <xdr:row>38</xdr:row>
      <xdr:rowOff>20803</xdr:rowOff>
    </xdr:to>
    <xdr:sp macro="" textlink="">
      <xdr:nvSpPr>
        <xdr:cNvPr id="526" name="フローチャート : 判断 525"/>
        <xdr:cNvSpPr/>
      </xdr:nvSpPr>
      <xdr:spPr>
        <a:xfrm>
          <a:off x="14541500" y="643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37330</xdr:rowOff>
    </xdr:from>
    <xdr:ext cx="534377" cy="259045"/>
    <xdr:sp macro="" textlink="">
      <xdr:nvSpPr>
        <xdr:cNvPr id="527" name="テキスト ボックス 526"/>
        <xdr:cNvSpPr txBox="1"/>
      </xdr:nvSpPr>
      <xdr:spPr>
        <a:xfrm>
          <a:off x="14325111" y="620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62490</xdr:rowOff>
    </xdr:from>
    <xdr:to>
      <xdr:col>19</xdr:col>
      <xdr:colOff>644525</xdr:colOff>
      <xdr:row>38</xdr:row>
      <xdr:rowOff>99352</xdr:rowOff>
    </xdr:to>
    <xdr:cxnSp macro="">
      <xdr:nvCxnSpPr>
        <xdr:cNvPr id="528" name="直線コネクタ 527"/>
        <xdr:cNvCxnSpPr/>
      </xdr:nvCxnSpPr>
      <xdr:spPr>
        <a:xfrm flipV="1">
          <a:off x="12814300" y="6577590"/>
          <a:ext cx="889000" cy="3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133134</xdr:rowOff>
    </xdr:from>
    <xdr:to>
      <xdr:col>20</xdr:col>
      <xdr:colOff>9525</xdr:colOff>
      <xdr:row>38</xdr:row>
      <xdr:rowOff>63285</xdr:rowOff>
    </xdr:to>
    <xdr:sp macro="" textlink="">
      <xdr:nvSpPr>
        <xdr:cNvPr id="529" name="フローチャート : 判断 528"/>
        <xdr:cNvSpPr/>
      </xdr:nvSpPr>
      <xdr:spPr>
        <a:xfrm>
          <a:off x="13652500" y="64767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79811</xdr:rowOff>
    </xdr:from>
    <xdr:ext cx="534377" cy="259045"/>
    <xdr:sp macro="" textlink="">
      <xdr:nvSpPr>
        <xdr:cNvPr id="530" name="テキスト ボックス 529"/>
        <xdr:cNvSpPr txBox="1"/>
      </xdr:nvSpPr>
      <xdr:spPr>
        <a:xfrm>
          <a:off x="13436111" y="625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22720</xdr:rowOff>
    </xdr:from>
    <xdr:to>
      <xdr:col>18</xdr:col>
      <xdr:colOff>492125</xdr:colOff>
      <xdr:row>38</xdr:row>
      <xdr:rowOff>124320</xdr:rowOff>
    </xdr:to>
    <xdr:sp macro="" textlink="">
      <xdr:nvSpPr>
        <xdr:cNvPr id="531" name="フローチャート : 判断 530"/>
        <xdr:cNvSpPr/>
      </xdr:nvSpPr>
      <xdr:spPr>
        <a:xfrm>
          <a:off x="12763500" y="65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140847</xdr:rowOff>
    </xdr:from>
    <xdr:ext cx="534377" cy="259045"/>
    <xdr:sp macro="" textlink="">
      <xdr:nvSpPr>
        <xdr:cNvPr id="532" name="テキスト ボックス 531"/>
        <xdr:cNvSpPr txBox="1"/>
      </xdr:nvSpPr>
      <xdr:spPr>
        <a:xfrm>
          <a:off x="12547111" y="631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27,474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132734</xdr:rowOff>
    </xdr:from>
    <xdr:to>
      <xdr:col>23</xdr:col>
      <xdr:colOff>568325</xdr:colOff>
      <xdr:row>37</xdr:row>
      <xdr:rowOff>62884</xdr:rowOff>
    </xdr:to>
    <xdr:sp macro="" textlink="">
      <xdr:nvSpPr>
        <xdr:cNvPr id="538" name="円/楕円 537"/>
        <xdr:cNvSpPr/>
      </xdr:nvSpPr>
      <xdr:spPr>
        <a:xfrm>
          <a:off x="16268700" y="63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155611</xdr:rowOff>
    </xdr:from>
    <xdr:ext cx="534377" cy="259045"/>
    <xdr:sp macro="" textlink="">
      <xdr:nvSpPr>
        <xdr:cNvPr id="539" name="消防費該当値テキスト"/>
        <xdr:cNvSpPr txBox="1"/>
      </xdr:nvSpPr>
      <xdr:spPr>
        <a:xfrm>
          <a:off x="16370300" y="615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39,699</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168186</xdr:rowOff>
    </xdr:from>
    <xdr:to>
      <xdr:col>22</xdr:col>
      <xdr:colOff>415925</xdr:colOff>
      <xdr:row>37</xdr:row>
      <xdr:rowOff>98336</xdr:rowOff>
    </xdr:to>
    <xdr:sp macro="" textlink="">
      <xdr:nvSpPr>
        <xdr:cNvPr id="540" name="円/楕円 539"/>
        <xdr:cNvSpPr/>
      </xdr:nvSpPr>
      <xdr:spPr>
        <a:xfrm>
          <a:off x="15430500" y="634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114863</xdr:rowOff>
    </xdr:from>
    <xdr:ext cx="534377" cy="259045"/>
    <xdr:sp macro="" textlink="">
      <xdr:nvSpPr>
        <xdr:cNvPr id="541" name="テキスト ボックス 540"/>
        <xdr:cNvSpPr txBox="1"/>
      </xdr:nvSpPr>
      <xdr:spPr>
        <a:xfrm>
          <a:off x="15214111" y="611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37,838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106064</xdr:rowOff>
    </xdr:from>
    <xdr:to>
      <xdr:col>21</xdr:col>
      <xdr:colOff>212725</xdr:colOff>
      <xdr:row>38</xdr:row>
      <xdr:rowOff>36214</xdr:rowOff>
    </xdr:to>
    <xdr:sp macro="" textlink="">
      <xdr:nvSpPr>
        <xdr:cNvPr id="542" name="円/楕円 541"/>
        <xdr:cNvSpPr/>
      </xdr:nvSpPr>
      <xdr:spPr>
        <a:xfrm>
          <a:off x="14541500" y="64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27341</xdr:rowOff>
    </xdr:from>
    <xdr:ext cx="534377" cy="259045"/>
    <xdr:sp macro="" textlink="">
      <xdr:nvSpPr>
        <xdr:cNvPr id="543" name="テキスト ボックス 542"/>
        <xdr:cNvSpPr txBox="1"/>
      </xdr:nvSpPr>
      <xdr:spPr>
        <a:xfrm>
          <a:off x="14325111" y="654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32,099</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11690</xdr:rowOff>
    </xdr:from>
    <xdr:to>
      <xdr:col>20</xdr:col>
      <xdr:colOff>9525</xdr:colOff>
      <xdr:row>38</xdr:row>
      <xdr:rowOff>113290</xdr:rowOff>
    </xdr:to>
    <xdr:sp macro="" textlink="">
      <xdr:nvSpPr>
        <xdr:cNvPr id="544" name="円/楕円 543"/>
        <xdr:cNvSpPr/>
      </xdr:nvSpPr>
      <xdr:spPr>
        <a:xfrm>
          <a:off x="13652500" y="65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104417</xdr:rowOff>
    </xdr:from>
    <xdr:ext cx="534377" cy="259045"/>
    <xdr:sp macro="" textlink="">
      <xdr:nvSpPr>
        <xdr:cNvPr id="545" name="テキスト ボックス 544"/>
        <xdr:cNvSpPr txBox="1"/>
      </xdr:nvSpPr>
      <xdr:spPr>
        <a:xfrm>
          <a:off x="13436111" y="661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28,053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48552</xdr:rowOff>
    </xdr:from>
    <xdr:to>
      <xdr:col>18</xdr:col>
      <xdr:colOff>492125</xdr:colOff>
      <xdr:row>38</xdr:row>
      <xdr:rowOff>150152</xdr:rowOff>
    </xdr:to>
    <xdr:sp macro="" textlink="">
      <xdr:nvSpPr>
        <xdr:cNvPr id="546" name="円/楕円 545"/>
        <xdr:cNvSpPr/>
      </xdr:nvSpPr>
      <xdr:spPr>
        <a:xfrm>
          <a:off x="12763500" y="656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141279</xdr:rowOff>
    </xdr:from>
    <xdr:ext cx="534377" cy="259045"/>
    <xdr:sp macro="" textlink="">
      <xdr:nvSpPr>
        <xdr:cNvPr id="547" name="テキスト ボックス 546"/>
        <xdr:cNvSpPr txBox="1"/>
      </xdr:nvSpPr>
      <xdr:spPr>
        <a:xfrm>
          <a:off x="12547111" y="665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26,118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56,991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9" name="テキスト ボックス 55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137486</xdr:rowOff>
    </xdr:from>
    <xdr:to>
      <xdr:col>23</xdr:col>
      <xdr:colOff>516889</xdr:colOff>
      <xdr:row>58</xdr:row>
      <xdr:rowOff>119556</xdr:rowOff>
    </xdr:to>
    <xdr:cxnSp macro="">
      <xdr:nvCxnSpPr>
        <xdr:cNvPr id="571" name="直線コネクタ 570"/>
        <xdr:cNvCxnSpPr/>
      </xdr:nvCxnSpPr>
      <xdr:spPr>
        <a:xfrm flipV="1">
          <a:off x="16317595" y="8881436"/>
          <a:ext cx="1269" cy="118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123383</xdr:rowOff>
    </xdr:from>
    <xdr:ext cx="534377" cy="259045"/>
    <xdr:sp macro="" textlink="">
      <xdr:nvSpPr>
        <xdr:cNvPr id="572" name="教育費最小値テキスト"/>
        <xdr:cNvSpPr txBox="1"/>
      </xdr:nvSpPr>
      <xdr:spPr>
        <a:xfrm>
          <a:off x="16370300" y="1006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25,287</a:t>
          </a:r>
          <a:endParaRPr kumimoji="1" lang="ja-JP" altLang="en-US" sz="1000" b="1">
            <a:latin typeface="ＭＳ Ｐゴシック"/>
          </a:endParaRPr>
        </a:p>
      </xdr:txBody>
    </xdr:sp>
    <xdr:clientData/>
  </xdr:oneCellAnchor>
  <xdr:twoCellAnchor>
    <xdr:from>
      <xdr:col>23</xdr:col>
      <xdr:colOff>428625</xdr:colOff>
      <xdr:row>58</xdr:row>
      <xdr:rowOff>119556</xdr:rowOff>
    </xdr:from>
    <xdr:to>
      <xdr:col>23</xdr:col>
      <xdr:colOff>606425</xdr:colOff>
      <xdr:row>58</xdr:row>
      <xdr:rowOff>119556</xdr:rowOff>
    </xdr:to>
    <xdr:cxnSp macro="">
      <xdr:nvCxnSpPr>
        <xdr:cNvPr id="573" name="直線コネクタ 572"/>
        <xdr:cNvCxnSpPr/>
      </xdr:nvCxnSpPr>
      <xdr:spPr>
        <a:xfrm>
          <a:off x="16230600" y="100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84163</xdr:rowOff>
    </xdr:from>
    <xdr:ext cx="599010" cy="259045"/>
    <xdr:sp macro="" textlink="">
      <xdr:nvSpPr>
        <xdr:cNvPr id="574" name="教育費最大値テキスト"/>
        <xdr:cNvSpPr txBox="1"/>
      </xdr:nvSpPr>
      <xdr:spPr>
        <a:xfrm>
          <a:off x="16370300" y="865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335,581</a:t>
          </a:r>
          <a:endParaRPr kumimoji="1" lang="ja-JP" altLang="en-US" sz="1000" b="1">
            <a:latin typeface="ＭＳ Ｐゴシック"/>
          </a:endParaRPr>
        </a:p>
      </xdr:txBody>
    </xdr:sp>
    <xdr:clientData/>
  </xdr:oneCellAnchor>
  <xdr:twoCellAnchor>
    <xdr:from>
      <xdr:col>23</xdr:col>
      <xdr:colOff>428625</xdr:colOff>
      <xdr:row>51</xdr:row>
      <xdr:rowOff>137486</xdr:rowOff>
    </xdr:from>
    <xdr:to>
      <xdr:col>23</xdr:col>
      <xdr:colOff>606425</xdr:colOff>
      <xdr:row>51</xdr:row>
      <xdr:rowOff>137486</xdr:rowOff>
    </xdr:to>
    <xdr:cxnSp macro="">
      <xdr:nvCxnSpPr>
        <xdr:cNvPr id="575" name="直線コネクタ 574"/>
        <xdr:cNvCxnSpPr/>
      </xdr:nvCxnSpPr>
      <xdr:spPr>
        <a:xfrm>
          <a:off x="16230600" y="888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92582</xdr:rowOff>
    </xdr:from>
    <xdr:to>
      <xdr:col>23</xdr:col>
      <xdr:colOff>517525</xdr:colOff>
      <xdr:row>57</xdr:row>
      <xdr:rowOff>102209</xdr:rowOff>
    </xdr:to>
    <xdr:cxnSp macro="">
      <xdr:nvCxnSpPr>
        <xdr:cNvPr id="576" name="直線コネクタ 575"/>
        <xdr:cNvCxnSpPr/>
      </xdr:nvCxnSpPr>
      <xdr:spPr>
        <a:xfrm>
          <a:off x="15481300" y="9522332"/>
          <a:ext cx="838200" cy="35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49393</xdr:rowOff>
    </xdr:from>
    <xdr:ext cx="534377" cy="259045"/>
    <xdr:sp macro="" textlink="">
      <xdr:nvSpPr>
        <xdr:cNvPr id="577" name="教育費平均値テキスト"/>
        <xdr:cNvSpPr txBox="1"/>
      </xdr:nvSpPr>
      <xdr:spPr>
        <a:xfrm>
          <a:off x="16370300" y="9822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69,707</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70966</xdr:rowOff>
    </xdr:from>
    <xdr:to>
      <xdr:col>23</xdr:col>
      <xdr:colOff>568325</xdr:colOff>
      <xdr:row>58</xdr:row>
      <xdr:rowOff>1116</xdr:rowOff>
    </xdr:to>
    <xdr:sp macro="" textlink="">
      <xdr:nvSpPr>
        <xdr:cNvPr id="578" name="フローチャート : 判断 577"/>
        <xdr:cNvSpPr/>
      </xdr:nvSpPr>
      <xdr:spPr>
        <a:xfrm>
          <a:off x="16268700" y="984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92582</xdr:rowOff>
    </xdr:from>
    <xdr:to>
      <xdr:col>22</xdr:col>
      <xdr:colOff>365125</xdr:colOff>
      <xdr:row>56</xdr:row>
      <xdr:rowOff>140995</xdr:rowOff>
    </xdr:to>
    <xdr:cxnSp macro="">
      <xdr:nvCxnSpPr>
        <xdr:cNvPr id="579" name="直線コネクタ 578"/>
        <xdr:cNvCxnSpPr/>
      </xdr:nvCxnSpPr>
      <xdr:spPr>
        <a:xfrm flipV="1">
          <a:off x="14592300" y="9522332"/>
          <a:ext cx="889000" cy="21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52031</xdr:rowOff>
    </xdr:from>
    <xdr:to>
      <xdr:col>22</xdr:col>
      <xdr:colOff>415925</xdr:colOff>
      <xdr:row>57</xdr:row>
      <xdr:rowOff>153631</xdr:rowOff>
    </xdr:to>
    <xdr:sp macro="" textlink="">
      <xdr:nvSpPr>
        <xdr:cNvPr id="580" name="フローチャート : 判断 579"/>
        <xdr:cNvSpPr/>
      </xdr:nvSpPr>
      <xdr:spPr>
        <a:xfrm>
          <a:off x="15430500" y="9824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144758</xdr:rowOff>
    </xdr:from>
    <xdr:ext cx="534377" cy="259045"/>
    <xdr:sp macro="" textlink="">
      <xdr:nvSpPr>
        <xdr:cNvPr id="581" name="テキスト ボックス 580"/>
        <xdr:cNvSpPr txBox="1"/>
      </xdr:nvSpPr>
      <xdr:spPr>
        <a:xfrm>
          <a:off x="15214111" y="99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140995</xdr:rowOff>
    </xdr:from>
    <xdr:to>
      <xdr:col>21</xdr:col>
      <xdr:colOff>161925</xdr:colOff>
      <xdr:row>57</xdr:row>
      <xdr:rowOff>59923</xdr:rowOff>
    </xdr:to>
    <xdr:cxnSp macro="">
      <xdr:nvCxnSpPr>
        <xdr:cNvPr id="582" name="直線コネクタ 581"/>
        <xdr:cNvCxnSpPr/>
      </xdr:nvCxnSpPr>
      <xdr:spPr>
        <a:xfrm flipV="1">
          <a:off x="13703300" y="9742195"/>
          <a:ext cx="889000" cy="9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60474</xdr:rowOff>
    </xdr:from>
    <xdr:to>
      <xdr:col>21</xdr:col>
      <xdr:colOff>212725</xdr:colOff>
      <xdr:row>57</xdr:row>
      <xdr:rowOff>162074</xdr:rowOff>
    </xdr:to>
    <xdr:sp macro="" textlink="">
      <xdr:nvSpPr>
        <xdr:cNvPr id="583" name="フローチャート : 判断 582"/>
        <xdr:cNvSpPr/>
      </xdr:nvSpPr>
      <xdr:spPr>
        <a:xfrm>
          <a:off x="14541500" y="983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153201</xdr:rowOff>
    </xdr:from>
    <xdr:ext cx="534377" cy="259045"/>
    <xdr:sp macro="" textlink="">
      <xdr:nvSpPr>
        <xdr:cNvPr id="584" name="テキスト ボックス 583"/>
        <xdr:cNvSpPr txBox="1"/>
      </xdr:nvSpPr>
      <xdr:spPr>
        <a:xfrm>
          <a:off x="14325111" y="992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59923</xdr:rowOff>
    </xdr:from>
    <xdr:to>
      <xdr:col>19</xdr:col>
      <xdr:colOff>644525</xdr:colOff>
      <xdr:row>58</xdr:row>
      <xdr:rowOff>52550</xdr:rowOff>
    </xdr:to>
    <xdr:cxnSp macro="">
      <xdr:nvCxnSpPr>
        <xdr:cNvPr id="585" name="直線コネクタ 584"/>
        <xdr:cNvCxnSpPr/>
      </xdr:nvCxnSpPr>
      <xdr:spPr>
        <a:xfrm flipV="1">
          <a:off x="12814300" y="9832573"/>
          <a:ext cx="889000" cy="16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77474</xdr:rowOff>
    </xdr:from>
    <xdr:to>
      <xdr:col>20</xdr:col>
      <xdr:colOff>9525</xdr:colOff>
      <xdr:row>58</xdr:row>
      <xdr:rowOff>7624</xdr:rowOff>
    </xdr:to>
    <xdr:sp macro="" textlink="">
      <xdr:nvSpPr>
        <xdr:cNvPr id="586" name="フローチャート : 判断 585"/>
        <xdr:cNvSpPr/>
      </xdr:nvSpPr>
      <xdr:spPr>
        <a:xfrm>
          <a:off x="13652500" y="985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170201</xdr:rowOff>
    </xdr:from>
    <xdr:ext cx="534377" cy="259045"/>
    <xdr:sp macro="" textlink="">
      <xdr:nvSpPr>
        <xdr:cNvPr id="587" name="テキスト ボックス 586"/>
        <xdr:cNvSpPr txBox="1"/>
      </xdr:nvSpPr>
      <xdr:spPr>
        <a:xfrm>
          <a:off x="13436111" y="994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80785</xdr:rowOff>
    </xdr:from>
    <xdr:to>
      <xdr:col>18</xdr:col>
      <xdr:colOff>492125</xdr:colOff>
      <xdr:row>58</xdr:row>
      <xdr:rowOff>10935</xdr:rowOff>
    </xdr:to>
    <xdr:sp macro="" textlink="">
      <xdr:nvSpPr>
        <xdr:cNvPr id="588" name="フローチャート : 判断 587"/>
        <xdr:cNvSpPr/>
      </xdr:nvSpPr>
      <xdr:spPr>
        <a:xfrm>
          <a:off x="12763500" y="98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27462</xdr:rowOff>
    </xdr:from>
    <xdr:ext cx="534377" cy="259045"/>
    <xdr:sp macro="" textlink="">
      <xdr:nvSpPr>
        <xdr:cNvPr id="589" name="テキスト ボックス 588"/>
        <xdr:cNvSpPr txBox="1"/>
      </xdr:nvSpPr>
      <xdr:spPr>
        <a:xfrm>
          <a:off x="12547111" y="962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67,130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51409</xdr:rowOff>
    </xdr:from>
    <xdr:to>
      <xdr:col>23</xdr:col>
      <xdr:colOff>568325</xdr:colOff>
      <xdr:row>57</xdr:row>
      <xdr:rowOff>153009</xdr:rowOff>
    </xdr:to>
    <xdr:sp macro="" textlink="">
      <xdr:nvSpPr>
        <xdr:cNvPr id="595" name="円/楕円 594"/>
        <xdr:cNvSpPr/>
      </xdr:nvSpPr>
      <xdr:spPr>
        <a:xfrm>
          <a:off x="16268700" y="982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74286</xdr:rowOff>
    </xdr:from>
    <xdr:ext cx="534377" cy="259045"/>
    <xdr:sp macro="" textlink="">
      <xdr:nvSpPr>
        <xdr:cNvPr id="596" name="教育費該当値テキスト"/>
        <xdr:cNvSpPr txBox="1"/>
      </xdr:nvSpPr>
      <xdr:spPr>
        <a:xfrm>
          <a:off x="16370300" y="967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74,840</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41782</xdr:rowOff>
    </xdr:from>
    <xdr:to>
      <xdr:col>22</xdr:col>
      <xdr:colOff>415925</xdr:colOff>
      <xdr:row>55</xdr:row>
      <xdr:rowOff>143382</xdr:rowOff>
    </xdr:to>
    <xdr:sp macro="" textlink="">
      <xdr:nvSpPr>
        <xdr:cNvPr id="597" name="円/楕円 596"/>
        <xdr:cNvSpPr/>
      </xdr:nvSpPr>
      <xdr:spPr>
        <a:xfrm>
          <a:off x="15430500" y="947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53</xdr:row>
      <xdr:rowOff>159909</xdr:rowOff>
    </xdr:from>
    <xdr:ext cx="599010" cy="259045"/>
    <xdr:sp macro="" textlink="">
      <xdr:nvSpPr>
        <xdr:cNvPr id="598" name="テキスト ボックス 597"/>
        <xdr:cNvSpPr txBox="1"/>
      </xdr:nvSpPr>
      <xdr:spPr>
        <a:xfrm>
          <a:off x="15181794" y="9246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167,367</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90195</xdr:rowOff>
    </xdr:from>
    <xdr:to>
      <xdr:col>21</xdr:col>
      <xdr:colOff>212725</xdr:colOff>
      <xdr:row>57</xdr:row>
      <xdr:rowOff>20345</xdr:rowOff>
    </xdr:to>
    <xdr:sp macro="" textlink="">
      <xdr:nvSpPr>
        <xdr:cNvPr id="599" name="円/楕円 598"/>
        <xdr:cNvSpPr/>
      </xdr:nvSpPr>
      <xdr:spPr>
        <a:xfrm>
          <a:off x="14541500" y="96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55</xdr:row>
      <xdr:rowOff>36872</xdr:rowOff>
    </xdr:from>
    <xdr:ext cx="599010" cy="259045"/>
    <xdr:sp macro="" textlink="">
      <xdr:nvSpPr>
        <xdr:cNvPr id="600" name="テキスト ボックス 599"/>
        <xdr:cNvSpPr txBox="1"/>
      </xdr:nvSpPr>
      <xdr:spPr>
        <a:xfrm>
          <a:off x="14292794" y="946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109,660</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9123</xdr:rowOff>
    </xdr:from>
    <xdr:to>
      <xdr:col>20</xdr:col>
      <xdr:colOff>9525</xdr:colOff>
      <xdr:row>57</xdr:row>
      <xdr:rowOff>110723</xdr:rowOff>
    </xdr:to>
    <xdr:sp macro="" textlink="">
      <xdr:nvSpPr>
        <xdr:cNvPr id="601" name="円/楕円 600"/>
        <xdr:cNvSpPr/>
      </xdr:nvSpPr>
      <xdr:spPr>
        <a:xfrm>
          <a:off x="13652500" y="978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127250</xdr:rowOff>
    </xdr:from>
    <xdr:ext cx="534377" cy="259045"/>
    <xdr:sp macro="" textlink="">
      <xdr:nvSpPr>
        <xdr:cNvPr id="602" name="テキスト ボックス 601"/>
        <xdr:cNvSpPr txBox="1"/>
      </xdr:nvSpPr>
      <xdr:spPr>
        <a:xfrm>
          <a:off x="13436111" y="955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85,939</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1750</xdr:rowOff>
    </xdr:from>
    <xdr:to>
      <xdr:col>18</xdr:col>
      <xdr:colOff>492125</xdr:colOff>
      <xdr:row>58</xdr:row>
      <xdr:rowOff>103350</xdr:rowOff>
    </xdr:to>
    <xdr:sp macro="" textlink="">
      <xdr:nvSpPr>
        <xdr:cNvPr id="603" name="円/楕円 602"/>
        <xdr:cNvSpPr/>
      </xdr:nvSpPr>
      <xdr:spPr>
        <a:xfrm>
          <a:off x="12763500" y="994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94477</xdr:rowOff>
    </xdr:from>
    <xdr:ext cx="534377" cy="259045"/>
    <xdr:sp macro="" textlink="">
      <xdr:nvSpPr>
        <xdr:cNvPr id="604" name="テキスト ボックス 603"/>
        <xdr:cNvSpPr txBox="1"/>
      </xdr:nvSpPr>
      <xdr:spPr>
        <a:xfrm>
          <a:off x="12547111" y="1003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42,874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8" name="テキスト ボックス 61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0" name="テキスト ボックス 61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22" name="テキスト ボックス 62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147244</xdr:rowOff>
    </xdr:from>
    <xdr:to>
      <xdr:col>23</xdr:col>
      <xdr:colOff>516889</xdr:colOff>
      <xdr:row>79</xdr:row>
      <xdr:rowOff>44450</xdr:rowOff>
    </xdr:to>
    <xdr:cxnSp macro="">
      <xdr:nvCxnSpPr>
        <xdr:cNvPr id="628" name="直線コネクタ 627"/>
        <xdr:cNvCxnSpPr/>
      </xdr:nvCxnSpPr>
      <xdr:spPr>
        <a:xfrm flipV="1">
          <a:off x="16317595" y="12320194"/>
          <a:ext cx="1269" cy="12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93921</xdr:rowOff>
    </xdr:from>
    <xdr:ext cx="599010" cy="259045"/>
    <xdr:sp macro="" textlink="">
      <xdr:nvSpPr>
        <xdr:cNvPr id="631" name="災害復旧費最大値テキスト"/>
        <xdr:cNvSpPr txBox="1"/>
      </xdr:nvSpPr>
      <xdr:spPr>
        <a:xfrm>
          <a:off x="16370300" y="1209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166,510</a:t>
          </a:r>
          <a:endParaRPr kumimoji="1" lang="ja-JP" altLang="en-US" sz="1000" b="1">
            <a:latin typeface="ＭＳ Ｐゴシック"/>
          </a:endParaRPr>
        </a:p>
      </xdr:txBody>
    </xdr:sp>
    <xdr:clientData/>
  </xdr:oneCellAnchor>
  <xdr:twoCellAnchor>
    <xdr:from>
      <xdr:col>23</xdr:col>
      <xdr:colOff>428625</xdr:colOff>
      <xdr:row>71</xdr:row>
      <xdr:rowOff>147244</xdr:rowOff>
    </xdr:from>
    <xdr:to>
      <xdr:col>23</xdr:col>
      <xdr:colOff>606425</xdr:colOff>
      <xdr:row>71</xdr:row>
      <xdr:rowOff>147244</xdr:rowOff>
    </xdr:to>
    <xdr:cxnSp macro="">
      <xdr:nvCxnSpPr>
        <xdr:cNvPr id="632" name="直線コネクタ 631"/>
        <xdr:cNvCxnSpPr/>
      </xdr:nvCxnSpPr>
      <xdr:spPr>
        <a:xfrm>
          <a:off x="16230600" y="12320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32220</xdr:rowOff>
    </xdr:from>
    <xdr:to>
      <xdr:col>23</xdr:col>
      <xdr:colOff>517525</xdr:colOff>
      <xdr:row>79</xdr:row>
      <xdr:rowOff>44450</xdr:rowOff>
    </xdr:to>
    <xdr:cxnSp macro="">
      <xdr:nvCxnSpPr>
        <xdr:cNvPr id="633" name="直線コネクタ 632"/>
        <xdr:cNvCxnSpPr/>
      </xdr:nvCxnSpPr>
      <xdr:spPr>
        <a:xfrm>
          <a:off x="15481300" y="13576770"/>
          <a:ext cx="8382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114428</xdr:rowOff>
    </xdr:from>
    <xdr:ext cx="469744" cy="259045"/>
    <xdr:sp macro="" textlink="">
      <xdr:nvSpPr>
        <xdr:cNvPr id="634" name="災害復旧費平均値テキスト"/>
        <xdr:cNvSpPr txBox="1"/>
      </xdr:nvSpPr>
      <xdr:spPr>
        <a:xfrm>
          <a:off x="16370300" y="133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9,652</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91551</xdr:rowOff>
    </xdr:from>
    <xdr:to>
      <xdr:col>23</xdr:col>
      <xdr:colOff>568325</xdr:colOff>
      <xdr:row>79</xdr:row>
      <xdr:rowOff>21701</xdr:rowOff>
    </xdr:to>
    <xdr:sp macro="" textlink="">
      <xdr:nvSpPr>
        <xdr:cNvPr id="635" name="フローチャート : 判断 634"/>
        <xdr:cNvSpPr/>
      </xdr:nvSpPr>
      <xdr:spPr>
        <a:xfrm>
          <a:off x="16268700" y="134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168489</xdr:rowOff>
    </xdr:from>
    <xdr:to>
      <xdr:col>22</xdr:col>
      <xdr:colOff>365125</xdr:colOff>
      <xdr:row>79</xdr:row>
      <xdr:rowOff>32220</xdr:rowOff>
    </xdr:to>
    <xdr:cxnSp macro="">
      <xdr:nvCxnSpPr>
        <xdr:cNvPr id="636" name="直線コネクタ 635"/>
        <xdr:cNvCxnSpPr/>
      </xdr:nvCxnSpPr>
      <xdr:spPr>
        <a:xfrm>
          <a:off x="14592300" y="13541589"/>
          <a:ext cx="889000" cy="3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71389</xdr:rowOff>
    </xdr:from>
    <xdr:to>
      <xdr:col>22</xdr:col>
      <xdr:colOff>415925</xdr:colOff>
      <xdr:row>79</xdr:row>
      <xdr:rowOff>1539</xdr:rowOff>
    </xdr:to>
    <xdr:sp macro="" textlink="">
      <xdr:nvSpPr>
        <xdr:cNvPr id="637" name="フローチャート : 判断 636"/>
        <xdr:cNvSpPr/>
      </xdr:nvSpPr>
      <xdr:spPr>
        <a:xfrm>
          <a:off x="15430500" y="134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18066</xdr:rowOff>
    </xdr:from>
    <xdr:ext cx="534377" cy="259045"/>
    <xdr:sp macro="" textlink="">
      <xdr:nvSpPr>
        <xdr:cNvPr id="638" name="テキスト ボックス 637"/>
        <xdr:cNvSpPr txBox="1"/>
      </xdr:nvSpPr>
      <xdr:spPr>
        <a:xfrm>
          <a:off x="15214111" y="1321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168489</xdr:rowOff>
    </xdr:from>
    <xdr:to>
      <xdr:col>21</xdr:col>
      <xdr:colOff>161925</xdr:colOff>
      <xdr:row>79</xdr:row>
      <xdr:rowOff>44450</xdr:rowOff>
    </xdr:to>
    <xdr:cxnSp macro="">
      <xdr:nvCxnSpPr>
        <xdr:cNvPr id="639" name="直線コネクタ 638"/>
        <xdr:cNvCxnSpPr/>
      </xdr:nvCxnSpPr>
      <xdr:spPr>
        <a:xfrm flipV="1">
          <a:off x="13703300" y="13541589"/>
          <a:ext cx="8890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95079</xdr:rowOff>
    </xdr:from>
    <xdr:to>
      <xdr:col>21</xdr:col>
      <xdr:colOff>212725</xdr:colOff>
      <xdr:row>79</xdr:row>
      <xdr:rowOff>25229</xdr:rowOff>
    </xdr:to>
    <xdr:sp macro="" textlink="">
      <xdr:nvSpPr>
        <xdr:cNvPr id="640" name="フローチャート : 判断 639"/>
        <xdr:cNvSpPr/>
      </xdr:nvSpPr>
      <xdr:spPr>
        <a:xfrm>
          <a:off x="14541500" y="1346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41756</xdr:rowOff>
    </xdr:from>
    <xdr:ext cx="469744" cy="259045"/>
    <xdr:sp macro="" textlink="">
      <xdr:nvSpPr>
        <xdr:cNvPr id="641" name="テキスト ボックス 640"/>
        <xdr:cNvSpPr txBox="1"/>
      </xdr:nvSpPr>
      <xdr:spPr>
        <a:xfrm>
          <a:off x="14357427" y="1324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20493</xdr:rowOff>
    </xdr:from>
    <xdr:to>
      <xdr:col>19</xdr:col>
      <xdr:colOff>644525</xdr:colOff>
      <xdr:row>79</xdr:row>
      <xdr:rowOff>44450</xdr:rowOff>
    </xdr:to>
    <xdr:cxnSp macro="">
      <xdr:nvCxnSpPr>
        <xdr:cNvPr id="642" name="直線コネクタ 641"/>
        <xdr:cNvCxnSpPr/>
      </xdr:nvCxnSpPr>
      <xdr:spPr>
        <a:xfrm>
          <a:off x="12814300" y="13565043"/>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93890</xdr:rowOff>
    </xdr:from>
    <xdr:to>
      <xdr:col>20</xdr:col>
      <xdr:colOff>9525</xdr:colOff>
      <xdr:row>79</xdr:row>
      <xdr:rowOff>24040</xdr:rowOff>
    </xdr:to>
    <xdr:sp macro="" textlink="">
      <xdr:nvSpPr>
        <xdr:cNvPr id="643" name="フローチャート : 判断 642"/>
        <xdr:cNvSpPr/>
      </xdr:nvSpPr>
      <xdr:spPr>
        <a:xfrm>
          <a:off x="13652500" y="1346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40567</xdr:rowOff>
    </xdr:from>
    <xdr:ext cx="469744" cy="259045"/>
    <xdr:sp macro="" textlink="">
      <xdr:nvSpPr>
        <xdr:cNvPr id="644" name="テキスト ボックス 643"/>
        <xdr:cNvSpPr txBox="1"/>
      </xdr:nvSpPr>
      <xdr:spPr>
        <a:xfrm>
          <a:off x="13468427" y="1324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99560</xdr:rowOff>
    </xdr:from>
    <xdr:to>
      <xdr:col>18</xdr:col>
      <xdr:colOff>492125</xdr:colOff>
      <xdr:row>79</xdr:row>
      <xdr:rowOff>29710</xdr:rowOff>
    </xdr:to>
    <xdr:sp macro="" textlink="">
      <xdr:nvSpPr>
        <xdr:cNvPr id="645" name="フローチャート : 判断 644"/>
        <xdr:cNvSpPr/>
      </xdr:nvSpPr>
      <xdr:spPr>
        <a:xfrm>
          <a:off x="12763500" y="1347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46237</xdr:rowOff>
    </xdr:from>
    <xdr:ext cx="469744" cy="259045"/>
    <xdr:sp macro="" textlink="">
      <xdr:nvSpPr>
        <xdr:cNvPr id="646" name="テキスト ボックス 645"/>
        <xdr:cNvSpPr txBox="1"/>
      </xdr:nvSpPr>
      <xdr:spPr>
        <a:xfrm>
          <a:off x="12579427" y="1324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2" name="円/楕円 65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80027</xdr:rowOff>
    </xdr:from>
    <xdr:ext cx="249299" cy="259045"/>
    <xdr:sp macro="" textlink="">
      <xdr:nvSpPr>
        <xdr:cNvPr id="653"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152870</xdr:rowOff>
    </xdr:from>
    <xdr:to>
      <xdr:col>22</xdr:col>
      <xdr:colOff>415925</xdr:colOff>
      <xdr:row>79</xdr:row>
      <xdr:rowOff>83020</xdr:rowOff>
    </xdr:to>
    <xdr:sp macro="" textlink="">
      <xdr:nvSpPr>
        <xdr:cNvPr id="654" name="円/楕円 653"/>
        <xdr:cNvSpPr/>
      </xdr:nvSpPr>
      <xdr:spPr>
        <a:xfrm>
          <a:off x="15430500" y="1352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74147</xdr:rowOff>
    </xdr:from>
    <xdr:ext cx="469744" cy="259045"/>
    <xdr:sp macro="" textlink="">
      <xdr:nvSpPr>
        <xdr:cNvPr id="655" name="テキスト ボックス 654"/>
        <xdr:cNvSpPr txBox="1"/>
      </xdr:nvSpPr>
      <xdr:spPr>
        <a:xfrm>
          <a:off x="15246427" y="1361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1,605</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117689</xdr:rowOff>
    </xdr:from>
    <xdr:to>
      <xdr:col>21</xdr:col>
      <xdr:colOff>212725</xdr:colOff>
      <xdr:row>79</xdr:row>
      <xdr:rowOff>47839</xdr:rowOff>
    </xdr:to>
    <xdr:sp macro="" textlink="">
      <xdr:nvSpPr>
        <xdr:cNvPr id="656" name="円/楕円 655"/>
        <xdr:cNvSpPr/>
      </xdr:nvSpPr>
      <xdr:spPr>
        <a:xfrm>
          <a:off x="14541500" y="1349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38966</xdr:rowOff>
    </xdr:from>
    <xdr:ext cx="469744" cy="259045"/>
    <xdr:sp macro="" textlink="">
      <xdr:nvSpPr>
        <xdr:cNvPr id="657" name="テキスト ボックス 656"/>
        <xdr:cNvSpPr txBox="1"/>
      </xdr:nvSpPr>
      <xdr:spPr>
        <a:xfrm>
          <a:off x="14357427" y="1358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165100</xdr:rowOff>
    </xdr:from>
    <xdr:to>
      <xdr:col>20</xdr:col>
      <xdr:colOff>9525</xdr:colOff>
      <xdr:row>79</xdr:row>
      <xdr:rowOff>95250</xdr:rowOff>
    </xdr:to>
    <xdr:sp macro="" textlink="">
      <xdr:nvSpPr>
        <xdr:cNvPr id="658" name="円/楕円 657"/>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86377</xdr:rowOff>
    </xdr:from>
    <xdr:ext cx="249299" cy="259045"/>
    <xdr:sp macro="" textlink="">
      <xdr:nvSpPr>
        <xdr:cNvPr id="659" name="テキスト ボックス 658"/>
        <xdr:cNvSpPr txBox="1"/>
      </xdr:nvSpPr>
      <xdr:spPr>
        <a:xfrm>
          <a:off x="13578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141143</xdr:rowOff>
    </xdr:from>
    <xdr:to>
      <xdr:col>18</xdr:col>
      <xdr:colOff>492125</xdr:colOff>
      <xdr:row>79</xdr:row>
      <xdr:rowOff>71293</xdr:rowOff>
    </xdr:to>
    <xdr:sp macro="" textlink="">
      <xdr:nvSpPr>
        <xdr:cNvPr id="660" name="円/楕円 659"/>
        <xdr:cNvSpPr/>
      </xdr:nvSpPr>
      <xdr:spPr>
        <a:xfrm>
          <a:off x="12763500" y="135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62420</xdr:rowOff>
    </xdr:from>
    <xdr:ext cx="469744" cy="259045"/>
    <xdr:sp macro="" textlink="">
      <xdr:nvSpPr>
        <xdr:cNvPr id="661" name="テキスト ボックス 660"/>
        <xdr:cNvSpPr txBox="1"/>
      </xdr:nvSpPr>
      <xdr:spPr>
        <a:xfrm>
          <a:off x="12579427" y="1360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62,291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72" name="直線コネクタ 671"/>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73" name="テキスト ボックス 672"/>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76" name="直線コネクタ 675"/>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77" name="テキスト ボックス 676"/>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144489</xdr:rowOff>
    </xdr:from>
    <xdr:to>
      <xdr:col>23</xdr:col>
      <xdr:colOff>516889</xdr:colOff>
      <xdr:row>97</xdr:row>
      <xdr:rowOff>117760</xdr:rowOff>
    </xdr:to>
    <xdr:cxnSp macro="">
      <xdr:nvCxnSpPr>
        <xdr:cNvPr id="681" name="直線コネクタ 680"/>
        <xdr:cNvCxnSpPr/>
      </xdr:nvCxnSpPr>
      <xdr:spPr>
        <a:xfrm flipV="1">
          <a:off x="16317595" y="15574989"/>
          <a:ext cx="1269" cy="1173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121587</xdr:rowOff>
    </xdr:from>
    <xdr:ext cx="534377" cy="259045"/>
    <xdr:sp macro="" textlink="">
      <xdr:nvSpPr>
        <xdr:cNvPr id="682" name="公債費最小値テキスト"/>
        <xdr:cNvSpPr txBox="1"/>
      </xdr:nvSpPr>
      <xdr:spPr>
        <a:xfrm>
          <a:off x="16370300" y="167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13,839</a:t>
          </a:r>
          <a:endParaRPr kumimoji="1" lang="ja-JP" altLang="en-US" sz="1000" b="1">
            <a:latin typeface="ＭＳ Ｐゴシック"/>
          </a:endParaRPr>
        </a:p>
      </xdr:txBody>
    </xdr:sp>
    <xdr:clientData/>
  </xdr:oneCellAnchor>
  <xdr:twoCellAnchor>
    <xdr:from>
      <xdr:col>23</xdr:col>
      <xdr:colOff>428625</xdr:colOff>
      <xdr:row>97</xdr:row>
      <xdr:rowOff>117760</xdr:rowOff>
    </xdr:from>
    <xdr:to>
      <xdr:col>23</xdr:col>
      <xdr:colOff>606425</xdr:colOff>
      <xdr:row>97</xdr:row>
      <xdr:rowOff>117760</xdr:rowOff>
    </xdr:to>
    <xdr:cxnSp macro="">
      <xdr:nvCxnSpPr>
        <xdr:cNvPr id="683" name="直線コネクタ 682"/>
        <xdr:cNvCxnSpPr/>
      </xdr:nvCxnSpPr>
      <xdr:spPr>
        <a:xfrm>
          <a:off x="16230600" y="16748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91166</xdr:rowOff>
    </xdr:from>
    <xdr:ext cx="599010" cy="259045"/>
    <xdr:sp macro="" textlink="">
      <xdr:nvSpPr>
        <xdr:cNvPr id="684" name="公債費最大値テキスト"/>
        <xdr:cNvSpPr txBox="1"/>
      </xdr:nvSpPr>
      <xdr:spPr>
        <a:xfrm>
          <a:off x="16370300" y="15350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219,162</a:t>
          </a:r>
          <a:endParaRPr kumimoji="1" lang="ja-JP" altLang="en-US" sz="1000" b="1">
            <a:latin typeface="ＭＳ Ｐゴシック"/>
          </a:endParaRPr>
        </a:p>
      </xdr:txBody>
    </xdr:sp>
    <xdr:clientData/>
  </xdr:oneCellAnchor>
  <xdr:twoCellAnchor>
    <xdr:from>
      <xdr:col>23</xdr:col>
      <xdr:colOff>428625</xdr:colOff>
      <xdr:row>90</xdr:row>
      <xdr:rowOff>144489</xdr:rowOff>
    </xdr:from>
    <xdr:to>
      <xdr:col>23</xdr:col>
      <xdr:colOff>606425</xdr:colOff>
      <xdr:row>90</xdr:row>
      <xdr:rowOff>144489</xdr:rowOff>
    </xdr:to>
    <xdr:cxnSp macro="">
      <xdr:nvCxnSpPr>
        <xdr:cNvPr id="685" name="直線コネクタ 684"/>
        <xdr:cNvCxnSpPr/>
      </xdr:nvCxnSpPr>
      <xdr:spPr>
        <a:xfrm>
          <a:off x="16230600" y="1557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18056</xdr:rowOff>
    </xdr:from>
    <xdr:to>
      <xdr:col>23</xdr:col>
      <xdr:colOff>517525</xdr:colOff>
      <xdr:row>95</xdr:row>
      <xdr:rowOff>18639</xdr:rowOff>
    </xdr:to>
    <xdr:cxnSp macro="">
      <xdr:nvCxnSpPr>
        <xdr:cNvPr id="686" name="直線コネクタ 685"/>
        <xdr:cNvCxnSpPr/>
      </xdr:nvCxnSpPr>
      <xdr:spPr>
        <a:xfrm flipV="1">
          <a:off x="15481300" y="16305806"/>
          <a:ext cx="8382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81146</xdr:rowOff>
    </xdr:from>
    <xdr:ext cx="534377" cy="259045"/>
    <xdr:sp macro="" textlink="">
      <xdr:nvSpPr>
        <xdr:cNvPr id="687" name="公債費平均値テキスト"/>
        <xdr:cNvSpPr txBox="1"/>
      </xdr:nvSpPr>
      <xdr:spPr>
        <a:xfrm>
          <a:off x="16370300" y="16368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102719</xdr:rowOff>
    </xdr:from>
    <xdr:to>
      <xdr:col>23</xdr:col>
      <xdr:colOff>568325</xdr:colOff>
      <xdr:row>96</xdr:row>
      <xdr:rowOff>32869</xdr:rowOff>
    </xdr:to>
    <xdr:sp macro="" textlink="">
      <xdr:nvSpPr>
        <xdr:cNvPr id="688" name="フローチャート : 判断 687"/>
        <xdr:cNvSpPr/>
      </xdr:nvSpPr>
      <xdr:spPr>
        <a:xfrm>
          <a:off x="16268700" y="1639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166218</xdr:rowOff>
    </xdr:from>
    <xdr:to>
      <xdr:col>22</xdr:col>
      <xdr:colOff>365125</xdr:colOff>
      <xdr:row>95</xdr:row>
      <xdr:rowOff>18639</xdr:rowOff>
    </xdr:to>
    <xdr:cxnSp macro="">
      <xdr:nvCxnSpPr>
        <xdr:cNvPr id="689" name="直線コネクタ 688"/>
        <xdr:cNvCxnSpPr/>
      </xdr:nvCxnSpPr>
      <xdr:spPr>
        <a:xfrm>
          <a:off x="14592300" y="16282518"/>
          <a:ext cx="889000" cy="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82139</xdr:rowOff>
    </xdr:from>
    <xdr:to>
      <xdr:col>22</xdr:col>
      <xdr:colOff>415925</xdr:colOff>
      <xdr:row>96</xdr:row>
      <xdr:rowOff>12289</xdr:rowOff>
    </xdr:to>
    <xdr:sp macro="" textlink="">
      <xdr:nvSpPr>
        <xdr:cNvPr id="690" name="フローチャート : 判断 689"/>
        <xdr:cNvSpPr/>
      </xdr:nvSpPr>
      <xdr:spPr>
        <a:xfrm>
          <a:off x="15430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3416</xdr:rowOff>
    </xdr:from>
    <xdr:ext cx="534377" cy="259045"/>
    <xdr:sp macro="" textlink="">
      <xdr:nvSpPr>
        <xdr:cNvPr id="691" name="テキスト ボックス 690"/>
        <xdr:cNvSpPr txBox="1"/>
      </xdr:nvSpPr>
      <xdr:spPr>
        <a:xfrm>
          <a:off x="15214111" y="1646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62331</xdr:rowOff>
    </xdr:from>
    <xdr:to>
      <xdr:col>21</xdr:col>
      <xdr:colOff>161925</xdr:colOff>
      <xdr:row>94</xdr:row>
      <xdr:rowOff>166218</xdr:rowOff>
    </xdr:to>
    <xdr:cxnSp macro="">
      <xdr:nvCxnSpPr>
        <xdr:cNvPr id="692" name="直線コネクタ 691"/>
        <xdr:cNvCxnSpPr/>
      </xdr:nvCxnSpPr>
      <xdr:spPr>
        <a:xfrm>
          <a:off x="13703300" y="16178631"/>
          <a:ext cx="889000" cy="10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69332</xdr:rowOff>
    </xdr:from>
    <xdr:to>
      <xdr:col>21</xdr:col>
      <xdr:colOff>212725</xdr:colOff>
      <xdr:row>95</xdr:row>
      <xdr:rowOff>170932</xdr:rowOff>
    </xdr:to>
    <xdr:sp macro="" textlink="">
      <xdr:nvSpPr>
        <xdr:cNvPr id="693" name="フローチャート : 判断 692"/>
        <xdr:cNvSpPr/>
      </xdr:nvSpPr>
      <xdr:spPr>
        <a:xfrm>
          <a:off x="14541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162059</xdr:rowOff>
    </xdr:from>
    <xdr:ext cx="534377" cy="259045"/>
    <xdr:sp macro="" textlink="">
      <xdr:nvSpPr>
        <xdr:cNvPr id="694" name="テキスト ボックス 693"/>
        <xdr:cNvSpPr txBox="1"/>
      </xdr:nvSpPr>
      <xdr:spPr>
        <a:xfrm>
          <a:off x="14325111" y="164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32595</xdr:rowOff>
    </xdr:from>
    <xdr:to>
      <xdr:col>19</xdr:col>
      <xdr:colOff>644525</xdr:colOff>
      <xdr:row>94</xdr:row>
      <xdr:rowOff>62331</xdr:rowOff>
    </xdr:to>
    <xdr:cxnSp macro="">
      <xdr:nvCxnSpPr>
        <xdr:cNvPr id="695" name="直線コネクタ 694"/>
        <xdr:cNvCxnSpPr/>
      </xdr:nvCxnSpPr>
      <xdr:spPr>
        <a:xfrm>
          <a:off x="12814300" y="16148895"/>
          <a:ext cx="889000" cy="2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56708</xdr:rowOff>
    </xdr:from>
    <xdr:to>
      <xdr:col>20</xdr:col>
      <xdr:colOff>9525</xdr:colOff>
      <xdr:row>95</xdr:row>
      <xdr:rowOff>158308</xdr:rowOff>
    </xdr:to>
    <xdr:sp macro="" textlink="">
      <xdr:nvSpPr>
        <xdr:cNvPr id="696" name="フローチャート : 判断 695"/>
        <xdr:cNvSpPr/>
      </xdr:nvSpPr>
      <xdr:spPr>
        <a:xfrm>
          <a:off x="13652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149435</xdr:rowOff>
    </xdr:from>
    <xdr:ext cx="534377" cy="259045"/>
    <xdr:sp macro="" textlink="">
      <xdr:nvSpPr>
        <xdr:cNvPr id="697" name="テキスト ボックス 696"/>
        <xdr:cNvSpPr txBox="1"/>
      </xdr:nvSpPr>
      <xdr:spPr>
        <a:xfrm>
          <a:off x="13436111" y="164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35996</xdr:rowOff>
    </xdr:from>
    <xdr:to>
      <xdr:col>18</xdr:col>
      <xdr:colOff>492125</xdr:colOff>
      <xdr:row>95</xdr:row>
      <xdr:rowOff>137596</xdr:rowOff>
    </xdr:to>
    <xdr:sp macro="" textlink="">
      <xdr:nvSpPr>
        <xdr:cNvPr id="698" name="フローチャート : 判断 697"/>
        <xdr:cNvSpPr/>
      </xdr:nvSpPr>
      <xdr:spPr>
        <a:xfrm>
          <a:off x="12763500" y="1632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128723</xdr:rowOff>
    </xdr:from>
    <xdr:ext cx="534377" cy="259045"/>
    <xdr:sp macro="" textlink="">
      <xdr:nvSpPr>
        <xdr:cNvPr id="699" name="テキスト ボックス 698"/>
        <xdr:cNvSpPr txBox="1"/>
      </xdr:nvSpPr>
      <xdr:spPr>
        <a:xfrm>
          <a:off x="12547111" y="1641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138706</xdr:rowOff>
    </xdr:from>
    <xdr:to>
      <xdr:col>23</xdr:col>
      <xdr:colOff>568325</xdr:colOff>
      <xdr:row>95</xdr:row>
      <xdr:rowOff>68856</xdr:rowOff>
    </xdr:to>
    <xdr:sp macro="" textlink="">
      <xdr:nvSpPr>
        <xdr:cNvPr id="705" name="円/楕円 704"/>
        <xdr:cNvSpPr/>
      </xdr:nvSpPr>
      <xdr:spPr>
        <a:xfrm>
          <a:off x="16268700" y="1625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161583</xdr:rowOff>
    </xdr:from>
    <xdr:ext cx="534377" cy="259045"/>
    <xdr:sp macro="" textlink="">
      <xdr:nvSpPr>
        <xdr:cNvPr id="706" name="公債費該当値テキスト"/>
        <xdr:cNvSpPr txBox="1"/>
      </xdr:nvSpPr>
      <xdr:spPr>
        <a:xfrm>
          <a:off x="16370300" y="1610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91,285</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139289</xdr:rowOff>
    </xdr:from>
    <xdr:to>
      <xdr:col>22</xdr:col>
      <xdr:colOff>415925</xdr:colOff>
      <xdr:row>95</xdr:row>
      <xdr:rowOff>69439</xdr:rowOff>
    </xdr:to>
    <xdr:sp macro="" textlink="">
      <xdr:nvSpPr>
        <xdr:cNvPr id="707" name="円/楕円 706"/>
        <xdr:cNvSpPr/>
      </xdr:nvSpPr>
      <xdr:spPr>
        <a:xfrm>
          <a:off x="15430500" y="162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85966</xdr:rowOff>
    </xdr:from>
    <xdr:ext cx="534377" cy="259045"/>
    <xdr:sp macro="" textlink="">
      <xdr:nvSpPr>
        <xdr:cNvPr id="708" name="テキスト ボックス 707"/>
        <xdr:cNvSpPr txBox="1"/>
      </xdr:nvSpPr>
      <xdr:spPr>
        <a:xfrm>
          <a:off x="15214111" y="1603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91,183</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115418</xdr:rowOff>
    </xdr:from>
    <xdr:to>
      <xdr:col>21</xdr:col>
      <xdr:colOff>212725</xdr:colOff>
      <xdr:row>95</xdr:row>
      <xdr:rowOff>45568</xdr:rowOff>
    </xdr:to>
    <xdr:sp macro="" textlink="">
      <xdr:nvSpPr>
        <xdr:cNvPr id="709" name="円/楕円 708"/>
        <xdr:cNvSpPr/>
      </xdr:nvSpPr>
      <xdr:spPr>
        <a:xfrm>
          <a:off x="14541500" y="1623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62095</xdr:rowOff>
    </xdr:from>
    <xdr:ext cx="534377" cy="259045"/>
    <xdr:sp macro="" textlink="">
      <xdr:nvSpPr>
        <xdr:cNvPr id="710" name="テキスト ボックス 709"/>
        <xdr:cNvSpPr txBox="1"/>
      </xdr:nvSpPr>
      <xdr:spPr>
        <a:xfrm>
          <a:off x="14325111" y="1600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95,360</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11531</xdr:rowOff>
    </xdr:from>
    <xdr:to>
      <xdr:col>20</xdr:col>
      <xdr:colOff>9525</xdr:colOff>
      <xdr:row>94</xdr:row>
      <xdr:rowOff>113131</xdr:rowOff>
    </xdr:to>
    <xdr:sp macro="" textlink="">
      <xdr:nvSpPr>
        <xdr:cNvPr id="711" name="円/楕円 710"/>
        <xdr:cNvSpPr/>
      </xdr:nvSpPr>
      <xdr:spPr>
        <a:xfrm>
          <a:off x="13652500" y="161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92</xdr:row>
      <xdr:rowOff>129658</xdr:rowOff>
    </xdr:from>
    <xdr:ext cx="599010" cy="259045"/>
    <xdr:sp macro="" textlink="">
      <xdr:nvSpPr>
        <xdr:cNvPr id="712" name="テキスト ボックス 711"/>
        <xdr:cNvSpPr txBox="1"/>
      </xdr:nvSpPr>
      <xdr:spPr>
        <a:xfrm>
          <a:off x="13403794" y="15903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113,538</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153245</xdr:rowOff>
    </xdr:from>
    <xdr:to>
      <xdr:col>18</xdr:col>
      <xdr:colOff>492125</xdr:colOff>
      <xdr:row>94</xdr:row>
      <xdr:rowOff>83395</xdr:rowOff>
    </xdr:to>
    <xdr:sp macro="" textlink="">
      <xdr:nvSpPr>
        <xdr:cNvPr id="713" name="円/楕円 712"/>
        <xdr:cNvSpPr/>
      </xdr:nvSpPr>
      <xdr:spPr>
        <a:xfrm>
          <a:off x="12763500" y="1609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99922</xdr:rowOff>
    </xdr:from>
    <xdr:ext cx="599010" cy="259045"/>
    <xdr:sp macro="" textlink="">
      <xdr:nvSpPr>
        <xdr:cNvPr id="714" name="テキスト ボックス 713"/>
        <xdr:cNvSpPr txBox="1"/>
      </xdr:nvSpPr>
      <xdr:spPr>
        <a:xfrm>
          <a:off x="12514794" y="1587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118,741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28" name="テキスト ボックス 72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0" name="テキスト ボックス 72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2" name="テキスト ボックス 73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8621</xdr:rowOff>
    </xdr:from>
    <xdr:to>
      <xdr:col>32</xdr:col>
      <xdr:colOff>186689</xdr:colOff>
      <xdr:row>38</xdr:row>
      <xdr:rowOff>139700</xdr:rowOff>
    </xdr:to>
    <xdr:cxnSp macro="">
      <xdr:nvCxnSpPr>
        <xdr:cNvPr id="736" name="直線コネクタ 735"/>
        <xdr:cNvCxnSpPr/>
      </xdr:nvCxnSpPr>
      <xdr:spPr>
        <a:xfrm flipV="1">
          <a:off x="22159595" y="5495021"/>
          <a:ext cx="1269" cy="115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153956</xdr:rowOff>
    </xdr:from>
    <xdr:ext cx="249299" cy="259045"/>
    <xdr:sp macro="" textlink="">
      <xdr:nvSpPr>
        <xdr:cNvPr id="737" name="諸支出金最小値テキスト"/>
        <xdr:cNvSpPr txBox="1"/>
      </xdr:nvSpPr>
      <xdr:spPr>
        <a:xfrm>
          <a:off x="22212300" y="6669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126748</xdr:rowOff>
    </xdr:from>
    <xdr:ext cx="534377" cy="259045"/>
    <xdr:sp macro="" textlink="">
      <xdr:nvSpPr>
        <xdr:cNvPr id="739" name="諸支出金最大値テキスト"/>
        <xdr:cNvSpPr txBox="1"/>
      </xdr:nvSpPr>
      <xdr:spPr>
        <a:xfrm>
          <a:off x="22212300" y="527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25,367</a:t>
          </a:r>
          <a:endParaRPr kumimoji="1" lang="ja-JP" altLang="en-US" sz="1000" b="1">
            <a:latin typeface="ＭＳ Ｐゴシック"/>
          </a:endParaRPr>
        </a:p>
      </xdr:txBody>
    </xdr:sp>
    <xdr:clientData/>
  </xdr:oneCellAnchor>
  <xdr:twoCellAnchor>
    <xdr:from>
      <xdr:col>32</xdr:col>
      <xdr:colOff>98425</xdr:colOff>
      <xdr:row>32</xdr:row>
      <xdr:rowOff>8621</xdr:rowOff>
    </xdr:from>
    <xdr:to>
      <xdr:col>32</xdr:col>
      <xdr:colOff>276225</xdr:colOff>
      <xdr:row>32</xdr:row>
      <xdr:rowOff>8621</xdr:rowOff>
    </xdr:to>
    <xdr:cxnSp macro="">
      <xdr:nvCxnSpPr>
        <xdr:cNvPr id="740" name="直線コネクタ 739"/>
        <xdr:cNvCxnSpPr/>
      </xdr:nvCxnSpPr>
      <xdr:spPr>
        <a:xfrm>
          <a:off x="22072600" y="5495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139654</xdr:rowOff>
    </xdr:from>
    <xdr:to>
      <xdr:col>32</xdr:col>
      <xdr:colOff>187325</xdr:colOff>
      <xdr:row>38</xdr:row>
      <xdr:rowOff>139700</xdr:rowOff>
    </xdr:to>
    <xdr:cxnSp macro="">
      <xdr:nvCxnSpPr>
        <xdr:cNvPr id="741" name="直線コネクタ 740"/>
        <xdr:cNvCxnSpPr/>
      </xdr:nvCxnSpPr>
      <xdr:spPr>
        <a:xfrm flipV="1">
          <a:off x="21323300" y="6654754"/>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71406</xdr:rowOff>
    </xdr:from>
    <xdr:ext cx="378565" cy="259045"/>
    <xdr:sp macro="" textlink="">
      <xdr:nvSpPr>
        <xdr:cNvPr id="742" name="諸支出金平均値テキスト"/>
        <xdr:cNvSpPr txBox="1"/>
      </xdr:nvSpPr>
      <xdr:spPr>
        <a:xfrm>
          <a:off x="22212300" y="64150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48530</xdr:rowOff>
    </xdr:from>
    <xdr:to>
      <xdr:col>32</xdr:col>
      <xdr:colOff>238125</xdr:colOff>
      <xdr:row>38</xdr:row>
      <xdr:rowOff>150130</xdr:rowOff>
    </xdr:to>
    <xdr:sp macro="" textlink="">
      <xdr:nvSpPr>
        <xdr:cNvPr id="743" name="フローチャート : 判断 742"/>
        <xdr:cNvSpPr/>
      </xdr:nvSpPr>
      <xdr:spPr>
        <a:xfrm>
          <a:off x="22110700" y="656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57765</xdr:rowOff>
    </xdr:from>
    <xdr:to>
      <xdr:col>31</xdr:col>
      <xdr:colOff>85725</xdr:colOff>
      <xdr:row>38</xdr:row>
      <xdr:rowOff>159365</xdr:rowOff>
    </xdr:to>
    <xdr:sp macro="" textlink="">
      <xdr:nvSpPr>
        <xdr:cNvPr id="745" name="フローチャート : 判断 744"/>
        <xdr:cNvSpPr/>
      </xdr:nvSpPr>
      <xdr:spPr>
        <a:xfrm>
          <a:off x="21272500" y="657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4442</xdr:rowOff>
    </xdr:from>
    <xdr:ext cx="378565" cy="259045"/>
    <xdr:sp macro="" textlink="">
      <xdr:nvSpPr>
        <xdr:cNvPr id="746" name="テキスト ボックス 745"/>
        <xdr:cNvSpPr txBox="1"/>
      </xdr:nvSpPr>
      <xdr:spPr>
        <a:xfrm>
          <a:off x="21134017" y="634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20411</xdr:rowOff>
    </xdr:from>
    <xdr:to>
      <xdr:col>29</xdr:col>
      <xdr:colOff>568325</xdr:colOff>
      <xdr:row>38</xdr:row>
      <xdr:rowOff>122011</xdr:rowOff>
    </xdr:to>
    <xdr:sp macro="" textlink="">
      <xdr:nvSpPr>
        <xdr:cNvPr id="748" name="フローチャート : 判断 747"/>
        <xdr:cNvSpPr/>
      </xdr:nvSpPr>
      <xdr:spPr>
        <a:xfrm>
          <a:off x="20383500" y="6535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138539</xdr:rowOff>
    </xdr:from>
    <xdr:ext cx="469744" cy="259045"/>
    <xdr:sp macro="" textlink="">
      <xdr:nvSpPr>
        <xdr:cNvPr id="749" name="テキスト ボックス 748"/>
        <xdr:cNvSpPr txBox="1"/>
      </xdr:nvSpPr>
      <xdr:spPr>
        <a:xfrm>
          <a:off x="20199427" y="631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37054</xdr:rowOff>
    </xdr:from>
    <xdr:to>
      <xdr:col>28</xdr:col>
      <xdr:colOff>365125</xdr:colOff>
      <xdr:row>38</xdr:row>
      <xdr:rowOff>138654</xdr:rowOff>
    </xdr:to>
    <xdr:sp macro="" textlink="">
      <xdr:nvSpPr>
        <xdr:cNvPr id="751" name="フローチャート : 判断 750"/>
        <xdr:cNvSpPr/>
      </xdr:nvSpPr>
      <xdr:spPr>
        <a:xfrm>
          <a:off x="19494500" y="655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155181</xdr:rowOff>
    </xdr:from>
    <xdr:ext cx="469744" cy="259045"/>
    <xdr:sp macro="" textlink="">
      <xdr:nvSpPr>
        <xdr:cNvPr id="752" name="テキスト ボックス 751"/>
        <xdr:cNvSpPr txBox="1"/>
      </xdr:nvSpPr>
      <xdr:spPr>
        <a:xfrm>
          <a:off x="19310427" y="632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55067</xdr:rowOff>
    </xdr:from>
    <xdr:to>
      <xdr:col>27</xdr:col>
      <xdr:colOff>161925</xdr:colOff>
      <xdr:row>38</xdr:row>
      <xdr:rowOff>156667</xdr:rowOff>
    </xdr:to>
    <xdr:sp macro="" textlink="">
      <xdr:nvSpPr>
        <xdr:cNvPr id="753" name="フローチャート : 判断 752"/>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1744</xdr:rowOff>
    </xdr:from>
    <xdr:ext cx="378565" cy="259045"/>
    <xdr:sp macro="" textlink="">
      <xdr:nvSpPr>
        <xdr:cNvPr id="754" name="テキスト ボックス 753"/>
        <xdr:cNvSpPr txBox="1"/>
      </xdr:nvSpPr>
      <xdr:spPr>
        <a:xfrm>
          <a:off x="18467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88854</xdr:rowOff>
    </xdr:from>
    <xdr:to>
      <xdr:col>32</xdr:col>
      <xdr:colOff>238125</xdr:colOff>
      <xdr:row>39</xdr:row>
      <xdr:rowOff>19004</xdr:rowOff>
    </xdr:to>
    <xdr:sp macro="" textlink="">
      <xdr:nvSpPr>
        <xdr:cNvPr id="760" name="円/楕円 759"/>
        <xdr:cNvSpPr/>
      </xdr:nvSpPr>
      <xdr:spPr>
        <a:xfrm>
          <a:off x="22110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26956</xdr:rowOff>
    </xdr:from>
    <xdr:ext cx="249299" cy="259045"/>
    <xdr:sp macro="" textlink="">
      <xdr:nvSpPr>
        <xdr:cNvPr id="761" name="諸支出金該当値テキスト"/>
        <xdr:cNvSpPr txBox="1"/>
      </xdr:nvSpPr>
      <xdr:spPr>
        <a:xfrm>
          <a:off x="22212300" y="6542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2" name="円/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3" name="テキスト ボックス 76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4" name="円/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65" name="テキスト ボックス 76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66" name="円/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67" name="テキスト ボックス 76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68" name="円/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69" name="テキスト ボックス 76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2" name="フローチャート :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4" name="フローチャート :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5" name="テキスト ボックス 79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7" name="フローチャート :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8" name="テキスト ボックス 79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0" name="フローチャート :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1" name="テキスト ボックス 80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2" name="フローチャート :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3" name="テキスト ボックス 80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9" name="円/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1" name="円/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2" name="テキスト ボックス 81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3" name="円/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4" name="テキスト ボックス 81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5" name="円/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6" name="テキスト ボックス 81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7" name="円/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8" name="テキスト ボックス 81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類似団体と比較して、民生費、商工費、教育費、公債費等の歳出が大きくなっている。</a:t>
          </a:r>
          <a:endParaRPr kumimoji="1" lang="en-US" altLang="ja-JP" sz="1300">
            <a:latin typeface="ＭＳ Ｐゴシック"/>
          </a:endParaRPr>
        </a:p>
        <a:p>
          <a:r>
            <a:rPr kumimoji="1" lang="ja-JP" altLang="en-US" sz="1300">
              <a:latin typeface="ＭＳ Ｐゴシック"/>
            </a:rPr>
            <a:t>民生費については、障害者福祉サービス等給付などの負担が大きくなっており、商工費については、新幹線開業を踏まえた観光施策の取組や中心市街地活性化に向けた取組、観光施設の管理運営等により類似団体を大きく上回る結果となっている。</a:t>
          </a:r>
          <a:endParaRPr kumimoji="1" lang="en-US" altLang="ja-JP" sz="1300">
            <a:latin typeface="ＭＳ Ｐゴシック"/>
          </a:endParaRPr>
        </a:p>
        <a:p>
          <a:r>
            <a:rPr kumimoji="1" lang="ja-JP" altLang="en-US" sz="1300">
              <a:latin typeface="ＭＳ Ｐゴシック"/>
            </a:rPr>
            <a:t>教育費については、平成２４年度からの江差中学校改築といった大型の建設事業に伴い、平成２５年度及び平成２６年度は類似団体を大きく上回っていたものの、事業終了に伴い類似団体との差は縮小している。</a:t>
          </a:r>
          <a:endParaRPr kumimoji="1" lang="en-US" altLang="ja-JP" sz="1300">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latin typeface="+mn-lt"/>
              <a:ea typeface="+mn-ea"/>
              <a:cs typeface="+mn-cs"/>
            </a:rPr>
            <a:t>公債費は、減少傾向にはあるものの、過去の大型公共事業等により高い水準で推移しており、類似団体と比較して３５％程度高くなっている。</a:t>
          </a:r>
          <a:endParaRPr kumimoji="1" lang="en-US" altLang="ja-JP" sz="1300" b="0" i="0" baseline="0">
            <a:solidFill>
              <a:schemeClr val="dk1"/>
            </a:solidFill>
            <a:latin typeface="+mn-lt"/>
            <a:ea typeface="+mn-ea"/>
            <a:cs typeface="+mn-cs"/>
          </a:endParaRPr>
        </a:p>
        <a:p>
          <a:r>
            <a:rPr kumimoji="1" lang="ja-JP" altLang="en-US" sz="1300">
              <a:latin typeface="ＭＳ Ｐゴシック"/>
            </a:rPr>
            <a:t>一方で、総務費、農林水産業費、土木費などは類似団体を大きく下回っている。</a:t>
          </a:r>
          <a:endParaRPr kumimoji="1" lang="en-US" altLang="ja-JP" sz="1300">
            <a:latin typeface="ＭＳ Ｐゴシック"/>
          </a:endParaRPr>
        </a:p>
        <a:p>
          <a:r>
            <a:rPr kumimoji="1" lang="ja-JP" altLang="en-US" sz="1300">
              <a:latin typeface="ＭＳ Ｐゴシック"/>
            </a:rPr>
            <a:t>総務費は、財政再建等の取組により人件費の抑制や内部経費の節減等に取り組んできたこと、農林水産業費や土木費は財政再建等の取組のため事業費の抑制を図ってきたことが要因と考えられる。</a:t>
          </a:r>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１６年度に独自に策定した財政再建プログラムと１８年度に策定した公債費負担適正化計画に基づき各種の行財政改革の取り組みを実施してきたところであるが、実質公債費比率が２５％を超えたことから、平成２１年度に財政健全化計画を策定し、更なる歳入確保と歳出の抑制、財源捻出による基金の積み増しや町債の繰上償還等の取り組みを行ってきた。これらの取り組みにより基金取崩しに頼らない財政運営が可能になり、収支も大幅に改善し、さらには基金残高の増加も図られたところである。今後、人口減少に伴う普通交付税の減少が見込まれ、財源対策が必要になることも想定されるが、基金からの繰入は最小限度とし、可能な限り基金に頼らない財政運営に努め、一定程度の基金残高の確保に努めていく。</a:t>
          </a:r>
          <a:endParaRPr lang="ja-JP" altLang="ja-JP" sz="110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いずれの会計、いずれの年度においても赤字額・資金不足額は発生していない。一般会計は財政再建に向けた行財政改革の取り組みを進めてきたことにより、平成２１年度以降は財政調整基金に頼らない予算編成・財政運営が可能となっており、基金の積み増しも図られたところである。今後の見通しとしては、人口減少に伴い普通交付税の減少が見込まれることから、一般会計においても歳入歳出の見直しを図るとともに、</a:t>
          </a:r>
          <a:r>
            <a:rPr lang="ja-JP" altLang="en-US" sz="1100" b="0" i="0" baseline="0">
              <a:solidFill>
                <a:schemeClr val="dk1"/>
              </a:solidFill>
              <a:latin typeface="+mn-lt"/>
              <a:ea typeface="+mn-ea"/>
              <a:cs typeface="+mn-cs"/>
            </a:rPr>
            <a:t>基金の取り崩しも含めて</a:t>
          </a:r>
          <a:r>
            <a:rPr lang="ja-JP" altLang="ja-JP" sz="1100" b="0" i="0" baseline="0">
              <a:solidFill>
                <a:schemeClr val="dk1"/>
              </a:solidFill>
              <a:latin typeface="+mn-lt"/>
              <a:ea typeface="+mn-ea"/>
              <a:cs typeface="+mn-cs"/>
            </a:rPr>
            <a:t>必要な財源対策を検討する必要がある。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lang="ja-JP" altLang="ja-JP" sz="1100">
            <a:solidFill>
              <a:schemeClr val="dk1"/>
            </a:solidFill>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起債の抑制、平成１９年度から２１年度までの公的資金補償金免除繰上償還に伴う銀行引受資金への借換、平成２１年度から平成２４年度までの毎年度１億円程度の銀行等引受町債の任意の繰上償還の実施等により、元利償還金は漸減しており、平成２</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年度において、前年度比</a:t>
          </a:r>
          <a:r>
            <a:rPr lang="ja-JP" altLang="en-US" sz="1100" b="0" i="0" baseline="0">
              <a:solidFill>
                <a:schemeClr val="dk1"/>
              </a:solidFill>
              <a:latin typeface="+mn-lt"/>
              <a:ea typeface="+mn-ea"/>
              <a:cs typeface="+mn-cs"/>
            </a:rPr>
            <a:t>４</a:t>
          </a:r>
          <a:r>
            <a:rPr lang="ja-JP" altLang="ja-JP" sz="1100" b="0" i="0" baseline="0">
              <a:solidFill>
                <a:schemeClr val="dk1"/>
              </a:solidFill>
              <a:latin typeface="+mn-lt"/>
              <a:ea typeface="+mn-ea"/>
              <a:cs typeface="+mn-cs"/>
            </a:rPr>
            <a:t>千万円程度の減となっている。一方で、平成２５年度において水道事業への高料金対策繰出金の増額により、公営企業債元利償還金への繰入金が大幅に増加して</a:t>
          </a:r>
          <a:r>
            <a:rPr lang="ja-JP" altLang="en-US" sz="1100" b="0" i="0" baseline="0">
              <a:solidFill>
                <a:schemeClr val="dk1"/>
              </a:solidFill>
              <a:latin typeface="+mn-lt"/>
              <a:ea typeface="+mn-ea"/>
              <a:cs typeface="+mn-cs"/>
            </a:rPr>
            <a:t>いるものの</a:t>
          </a:r>
          <a:r>
            <a:rPr lang="ja-JP" altLang="ja-JP" sz="1100" b="0" i="0" baseline="0">
              <a:solidFill>
                <a:schemeClr val="dk1"/>
              </a:solidFill>
              <a:latin typeface="+mn-lt"/>
              <a:ea typeface="+mn-ea"/>
              <a:cs typeface="+mn-cs"/>
            </a:rPr>
            <a:t>、平成２６年度</a:t>
          </a:r>
          <a:r>
            <a:rPr lang="ja-JP" altLang="en-US" sz="1100" b="0" i="0" baseline="0">
              <a:solidFill>
                <a:schemeClr val="dk1"/>
              </a:solidFill>
              <a:latin typeface="+mn-lt"/>
              <a:ea typeface="+mn-ea"/>
              <a:cs typeface="+mn-cs"/>
            </a:rPr>
            <a:t>以降</a:t>
          </a:r>
          <a:r>
            <a:rPr lang="ja-JP" altLang="ja-JP" sz="1100" b="0" i="0" baseline="0">
              <a:solidFill>
                <a:schemeClr val="dk1"/>
              </a:solidFill>
              <a:latin typeface="+mn-lt"/>
              <a:ea typeface="+mn-ea"/>
              <a:cs typeface="+mn-cs"/>
            </a:rPr>
            <a:t>は繰出基準額の減により、繰入も減少している。</a:t>
          </a:r>
          <a:r>
            <a:rPr lang="ja-JP" altLang="en-US" sz="1100" b="0" i="0" baseline="0">
              <a:solidFill>
                <a:schemeClr val="dk1"/>
              </a:solidFill>
              <a:latin typeface="+mn-lt"/>
              <a:ea typeface="+mn-ea"/>
              <a:cs typeface="+mn-cs"/>
            </a:rPr>
            <a:t>今後、水道事業の現金収支不足が見込まれることから、一般会計からの繰入の増額も検討する必要がある。</a:t>
          </a:r>
          <a:endParaRPr lang="ja-JP" altLang="ja-JP" sz="1100">
            <a:solidFill>
              <a:schemeClr val="dk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将来負担額では、一般会計の地方債残高が、</a:t>
          </a:r>
          <a:r>
            <a:rPr lang="ja-JP" altLang="en-US" sz="1100" b="0" i="0" baseline="0">
              <a:solidFill>
                <a:schemeClr val="dk1"/>
              </a:solidFill>
              <a:latin typeface="+mn-lt"/>
              <a:ea typeface="+mn-ea"/>
              <a:cs typeface="+mn-cs"/>
            </a:rPr>
            <a:t>平成２６年度において</a:t>
          </a:r>
          <a:r>
            <a:rPr lang="ja-JP" altLang="ja-JP" sz="1100" b="0" i="0" baseline="0">
              <a:solidFill>
                <a:schemeClr val="dk1"/>
              </a:solidFill>
              <a:latin typeface="+mn-lt"/>
              <a:ea typeface="+mn-ea"/>
              <a:cs typeface="+mn-cs"/>
            </a:rPr>
            <a:t>江差中学校改築に伴う起債のため</a:t>
          </a:r>
          <a:r>
            <a:rPr lang="ja-JP" altLang="en-US" sz="1100" b="0" i="0" baseline="0">
              <a:solidFill>
                <a:schemeClr val="dk1"/>
              </a:solidFill>
              <a:latin typeface="+mn-lt"/>
              <a:ea typeface="+mn-ea"/>
              <a:cs typeface="+mn-cs"/>
            </a:rPr>
            <a:t>一時的に増加したものの、平成２７年度は</a:t>
          </a:r>
          <a:r>
            <a:rPr lang="ja-JP" altLang="ja-JP" sz="1100" b="0" i="0" baseline="0">
              <a:solidFill>
                <a:schemeClr val="dk1"/>
              </a:solidFill>
              <a:latin typeface="+mn-lt"/>
              <a:ea typeface="+mn-ea"/>
              <a:cs typeface="+mn-cs"/>
            </a:rPr>
            <a:t>前年度比</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億円程度の</a:t>
          </a:r>
          <a:r>
            <a:rPr lang="ja-JP" altLang="en-US" sz="1100" b="0" i="0" baseline="0">
              <a:solidFill>
                <a:schemeClr val="dk1"/>
              </a:solidFill>
              <a:latin typeface="+mn-lt"/>
              <a:ea typeface="+mn-ea"/>
              <a:cs typeface="+mn-cs"/>
            </a:rPr>
            <a:t>減</a:t>
          </a:r>
          <a:r>
            <a:rPr lang="ja-JP" altLang="ja-JP" sz="1100" b="0" i="0" baseline="0">
              <a:solidFill>
                <a:schemeClr val="dk1"/>
              </a:solidFill>
              <a:latin typeface="+mn-lt"/>
              <a:ea typeface="+mn-ea"/>
              <a:cs typeface="+mn-cs"/>
            </a:rPr>
            <a:t>となっている。水道事業会計や公共下水道事業会計における企業債残高</a:t>
          </a:r>
          <a:r>
            <a:rPr lang="ja-JP" altLang="en-US" sz="1100" b="0" i="0" baseline="0">
              <a:solidFill>
                <a:schemeClr val="dk1"/>
              </a:solidFill>
              <a:latin typeface="+mn-lt"/>
              <a:ea typeface="+mn-ea"/>
              <a:cs typeface="+mn-cs"/>
            </a:rPr>
            <a:t>についても</a:t>
          </a:r>
          <a:r>
            <a:rPr lang="ja-JP" altLang="ja-JP" sz="1100" b="0" i="0" baseline="0">
              <a:solidFill>
                <a:schemeClr val="dk1"/>
              </a:solidFill>
              <a:latin typeface="+mn-lt"/>
              <a:ea typeface="+mn-ea"/>
              <a:cs typeface="+mn-cs"/>
            </a:rPr>
            <a:t>減少して</a:t>
          </a:r>
          <a:r>
            <a:rPr lang="ja-JP" altLang="en-US" sz="1100" b="0" i="0" baseline="0">
              <a:solidFill>
                <a:schemeClr val="dk1"/>
              </a:solidFill>
              <a:latin typeface="+mn-lt"/>
              <a:ea typeface="+mn-ea"/>
              <a:cs typeface="+mn-cs"/>
            </a:rPr>
            <a:t>おり、公営企業債残高に対する一般会計からの繰入見込みも</a:t>
          </a:r>
          <a:r>
            <a:rPr lang="ja-JP" altLang="ja-JP" sz="1100" b="0" i="0" baseline="0">
              <a:solidFill>
                <a:schemeClr val="dk1"/>
              </a:solidFill>
              <a:latin typeface="+mn-lt"/>
              <a:ea typeface="+mn-ea"/>
              <a:cs typeface="+mn-cs"/>
            </a:rPr>
            <a:t>、平成２６年度</a:t>
          </a:r>
          <a:r>
            <a:rPr lang="ja-JP" altLang="en-US" sz="1100" b="0" i="0" baseline="0">
              <a:solidFill>
                <a:schemeClr val="dk1"/>
              </a:solidFill>
              <a:latin typeface="+mn-lt"/>
              <a:ea typeface="+mn-ea"/>
              <a:cs typeface="+mn-cs"/>
            </a:rPr>
            <a:t>から７千万円程度の減となっている。</a:t>
          </a:r>
          <a:endParaRPr lang="ja-JP" altLang="ja-JP" sz="1100">
            <a:solidFill>
              <a:schemeClr val="dk1"/>
            </a:solidFill>
            <a:latin typeface="+mn-lt"/>
            <a:ea typeface="+mn-ea"/>
            <a:cs typeface="+mn-cs"/>
          </a:endParaRPr>
        </a:p>
        <a:p>
          <a:pPr rtl="0"/>
          <a:r>
            <a:rPr lang="ja-JP" altLang="ja-JP" sz="1100" b="0" i="0" baseline="0">
              <a:solidFill>
                <a:schemeClr val="dk1"/>
              </a:solidFill>
              <a:latin typeface="+mn-lt"/>
              <a:ea typeface="+mn-ea"/>
              <a:cs typeface="+mn-cs"/>
            </a:rPr>
            <a:t>充当可能財源等では、基金の積み増しにより充当可能基金残高が前年度比３億</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千万円程度の増となっている。一方で、基準財政需要額算入額は、地方債残高の減少等により前年度比１億</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千万円程度の減となっている。</a:t>
          </a:r>
          <a:endParaRPr lang="ja-JP" altLang="ja-JP" sz="1100">
            <a:solidFill>
              <a:schemeClr val="dk1"/>
            </a:solidFill>
            <a:latin typeface="+mn-lt"/>
            <a:ea typeface="+mn-ea"/>
            <a:cs typeface="+mn-cs"/>
          </a:endParaRPr>
        </a:p>
        <a:p>
          <a:pPr rtl="0"/>
          <a:r>
            <a:rPr lang="ja-JP" altLang="ja-JP" sz="1100" b="0" i="0" baseline="0">
              <a:solidFill>
                <a:schemeClr val="dk1"/>
              </a:solidFill>
              <a:latin typeface="+mn-lt"/>
              <a:ea typeface="+mn-ea"/>
              <a:cs typeface="+mn-cs"/>
            </a:rPr>
            <a:t>その結果、将来負担比率の分子総額は、平成２</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年度には前年度比</a:t>
          </a:r>
          <a:r>
            <a:rPr lang="ja-JP" altLang="en-US" sz="1100" b="0" i="0" baseline="0">
              <a:solidFill>
                <a:schemeClr val="dk1"/>
              </a:solidFill>
              <a:latin typeface="+mn-lt"/>
              <a:ea typeface="+mn-ea"/>
              <a:cs typeface="+mn-cs"/>
            </a:rPr>
            <a:t>４</a:t>
          </a:r>
          <a:r>
            <a:rPr lang="ja-JP" altLang="ja-JP" sz="1100" b="0" i="0" baseline="0">
              <a:solidFill>
                <a:schemeClr val="dk1"/>
              </a:solidFill>
              <a:latin typeface="+mn-lt"/>
              <a:ea typeface="+mn-ea"/>
              <a:cs typeface="+mn-cs"/>
            </a:rPr>
            <a:t>億</a:t>
          </a:r>
          <a:r>
            <a:rPr lang="ja-JP" altLang="en-US" sz="1100" b="0" i="0" baseline="0">
              <a:solidFill>
                <a:schemeClr val="dk1"/>
              </a:solidFill>
              <a:latin typeface="+mn-lt"/>
              <a:ea typeface="+mn-ea"/>
              <a:cs typeface="+mn-cs"/>
            </a:rPr>
            <a:t>１</a:t>
          </a:r>
          <a:r>
            <a:rPr lang="ja-JP" altLang="ja-JP" sz="1100" b="0" i="0" baseline="0">
              <a:solidFill>
                <a:schemeClr val="dk1"/>
              </a:solidFill>
              <a:latin typeface="+mn-lt"/>
              <a:ea typeface="+mn-ea"/>
              <a:cs typeface="+mn-cs"/>
            </a:rPr>
            <a:t>千万円程度の</a:t>
          </a:r>
          <a:r>
            <a:rPr lang="ja-JP" altLang="en-US" sz="1100" b="0" i="0" baseline="0">
              <a:solidFill>
                <a:schemeClr val="dk1"/>
              </a:solidFill>
              <a:latin typeface="+mn-lt"/>
              <a:ea typeface="+mn-ea"/>
              <a:cs typeface="+mn-cs"/>
            </a:rPr>
            <a:t>減</a:t>
          </a:r>
          <a:r>
            <a:rPr lang="ja-JP" altLang="ja-JP" sz="1100" b="0" i="0" baseline="0">
              <a:solidFill>
                <a:schemeClr val="dk1"/>
              </a:solidFill>
              <a:latin typeface="+mn-lt"/>
              <a:ea typeface="+mn-ea"/>
              <a:cs typeface="+mn-cs"/>
            </a:rPr>
            <a:t>となっている。</a:t>
          </a:r>
          <a:endParaRPr lang="ja-JP" altLang="ja-JP" sz="11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[ 66.4</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有形固定資産の減価償却率は類似団体より高くなっている。各種の公共事業の推進により公債費負担が財政を圧迫したことに伴い、平成</a:t>
          </a:r>
          <a:r>
            <a:rPr kumimoji="1" lang="en-US" altLang="ja-JP" sz="1100">
              <a:latin typeface="ＭＳ Ｐゴシック"/>
            </a:rPr>
            <a:t>14</a:t>
          </a:r>
          <a:r>
            <a:rPr kumimoji="1" lang="ja-JP" altLang="en-US" sz="1100">
              <a:latin typeface="ＭＳ Ｐゴシック"/>
            </a:rPr>
            <a:t>年度以降、財政健全化の取組が進められ、公共施設やインフラ資産についても新築（新設）、改築（改良）等が先送りになってきたことが要因の一つとなっている。</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310036</xdr:colOff>
      <xdr:row>23</xdr:row>
      <xdr:rowOff>134799</xdr:rowOff>
    </xdr:from>
    <xdr:ext cx="410689" cy="225703"/>
    <xdr:sp macro="" textlink="">
      <xdr:nvSpPr>
        <xdr:cNvPr id="64" name="テキスト ボックス 63"/>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100.0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8527</xdr:rowOff>
    </xdr:from>
    <xdr:to>
      <xdr:col>3</xdr:col>
      <xdr:colOff>1170940</xdr:colOff>
      <xdr:row>35</xdr:row>
      <xdr:rowOff>43362</xdr:rowOff>
    </xdr:to>
    <xdr:cxnSp macro="">
      <xdr:nvCxnSpPr>
        <xdr:cNvPr id="66" name="直線コネクタ 65"/>
        <xdr:cNvCxnSpPr/>
      </xdr:nvCxnSpPr>
      <xdr:spPr>
        <a:xfrm flipV="1">
          <a:off x="4760595" y="5418727"/>
          <a:ext cx="1270" cy="140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47189</xdr:rowOff>
    </xdr:from>
    <xdr:ext cx="405111" cy="259045"/>
    <xdr:sp macro="" textlink="">
      <xdr:nvSpPr>
        <xdr:cNvPr id="67" name="有形固定資産減価償却率最小値テキスト"/>
        <xdr:cNvSpPr txBox="1"/>
      </xdr:nvSpPr>
      <xdr:spPr>
        <a:xfrm>
          <a:off x="4813300" y="682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a:t>
          </a:r>
          <a:endParaRPr kumimoji="1" lang="ja-JP" altLang="en-US" sz="1000" b="1">
            <a:latin typeface="ＭＳ Ｐゴシック"/>
          </a:endParaRPr>
        </a:p>
      </xdr:txBody>
    </xdr:sp>
    <xdr:clientData/>
  </xdr:oneCellAnchor>
  <xdr:twoCellAnchor>
    <xdr:from>
      <xdr:col>3</xdr:col>
      <xdr:colOff>1082675</xdr:colOff>
      <xdr:row>35</xdr:row>
      <xdr:rowOff>43362</xdr:rowOff>
    </xdr:from>
    <xdr:to>
      <xdr:col>3</xdr:col>
      <xdr:colOff>1260475</xdr:colOff>
      <xdr:row>35</xdr:row>
      <xdr:rowOff>43362</xdr:rowOff>
    </xdr:to>
    <xdr:cxnSp macro="">
      <xdr:nvCxnSpPr>
        <xdr:cNvPr id="68" name="直線コネクタ 67"/>
        <xdr:cNvCxnSpPr/>
      </xdr:nvCxnSpPr>
      <xdr:spPr>
        <a:xfrm>
          <a:off x="4673600" y="682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126654</xdr:rowOff>
    </xdr:from>
    <xdr:ext cx="405111" cy="259045"/>
    <xdr:sp macro="" textlink="">
      <xdr:nvSpPr>
        <xdr:cNvPr id="69" name="有形固定資産減価償却率最大値テキスト"/>
        <xdr:cNvSpPr txBox="1"/>
      </xdr:nvSpPr>
      <xdr:spPr>
        <a:xfrm>
          <a:off x="4813300" y="519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3</xdr:col>
      <xdr:colOff>1082675</xdr:colOff>
      <xdr:row>27</xdr:row>
      <xdr:rowOff>8527</xdr:rowOff>
    </xdr:from>
    <xdr:to>
      <xdr:col>3</xdr:col>
      <xdr:colOff>1260475</xdr:colOff>
      <xdr:row>27</xdr:row>
      <xdr:rowOff>8527</xdr:rowOff>
    </xdr:to>
    <xdr:cxnSp macro="">
      <xdr:nvCxnSpPr>
        <xdr:cNvPr id="70" name="直線コネクタ 69"/>
        <xdr:cNvCxnSpPr/>
      </xdr:nvCxnSpPr>
      <xdr:spPr>
        <a:xfrm>
          <a:off x="4673600" y="5418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18341</xdr:rowOff>
    </xdr:from>
    <xdr:ext cx="405111" cy="259045"/>
    <xdr:sp macro="" textlink="">
      <xdr:nvSpPr>
        <xdr:cNvPr id="71" name="有形固定資産減価償却率平均値テキスト"/>
        <xdr:cNvSpPr txBox="1"/>
      </xdr:nvSpPr>
      <xdr:spPr>
        <a:xfrm>
          <a:off x="4813300" y="6114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60.0</a:t>
          </a:r>
          <a:endParaRPr kumimoji="1" lang="ja-JP" altLang="en-US" sz="1000" b="1">
            <a:solidFill>
              <a:srgbClr val="000080"/>
            </a:solidFill>
            <a:latin typeface="ＭＳ Ｐゴシック"/>
          </a:endParaRPr>
        </a:p>
      </xdr:txBody>
    </xdr:sp>
    <xdr:clientData/>
  </xdr:oneCellAnchor>
  <xdr:twoCellAnchor>
    <xdr:from>
      <xdr:col>3</xdr:col>
      <xdr:colOff>1120775</xdr:colOff>
      <xdr:row>31</xdr:row>
      <xdr:rowOff>39914</xdr:rowOff>
    </xdr:from>
    <xdr:to>
      <xdr:col>3</xdr:col>
      <xdr:colOff>1222375</xdr:colOff>
      <xdr:row>31</xdr:row>
      <xdr:rowOff>141514</xdr:rowOff>
    </xdr:to>
    <xdr:sp macro="" textlink="">
      <xdr:nvSpPr>
        <xdr:cNvPr id="72" name="フローチャート : 判断 71"/>
        <xdr:cNvSpPr/>
      </xdr:nvSpPr>
      <xdr:spPr>
        <a:xfrm>
          <a:off x="4711700" y="613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30</xdr:row>
      <xdr:rowOff>13970</xdr:rowOff>
    </xdr:from>
    <xdr:to>
      <xdr:col>3</xdr:col>
      <xdr:colOff>1222375</xdr:colOff>
      <xdr:row>30</xdr:row>
      <xdr:rowOff>115570</xdr:rowOff>
    </xdr:to>
    <xdr:sp macro="" textlink="">
      <xdr:nvSpPr>
        <xdr:cNvPr id="78" name="円/楕円 77"/>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36847</xdr:rowOff>
    </xdr:from>
    <xdr:ext cx="405111" cy="259045"/>
    <xdr:sp macro="" textlink="">
      <xdr:nvSpPr>
        <xdr:cNvPr id="79" name="有形固定資産減価償却率該当値テキスト"/>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66.4</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83" name="正方形/長方形 8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4" name="正方形/長方形 8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5" name="正方形/長方形 8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6" name="正方形/長方形 8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7" name="正方形/長方形 8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8" name="正方形/長方形 87"/>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9" name="正方形/長方形 8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90" name="テキスト ボックス 89"/>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1" name="正方形/長方形 9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2" name="正方形/長方形 9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3" name="正方形/長方形 9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4" name="テキスト ボックス 9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5" name="テキスト ボックス 9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6" name="テキスト ボックス 9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7" name="テキスト ボックス 9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116205</xdr:rowOff>
    </xdr:from>
    <xdr:to>
      <xdr:col>6</xdr:col>
      <xdr:colOff>510540</xdr:colOff>
      <xdr:row>42</xdr:row>
      <xdr:rowOff>87630</xdr:rowOff>
    </xdr:to>
    <xdr:cxnSp macro="">
      <xdr:nvCxnSpPr>
        <xdr:cNvPr id="57" name="直線コネクタ 56"/>
        <xdr:cNvCxnSpPr/>
      </xdr:nvCxnSpPr>
      <xdr:spPr>
        <a:xfrm flipV="1">
          <a:off x="4634865" y="5774055"/>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91457</xdr:rowOff>
    </xdr:from>
    <xdr:ext cx="405111" cy="259045"/>
    <xdr:sp macro="" textlink="">
      <xdr:nvSpPr>
        <xdr:cNvPr id="58" name="【道路】&#10;有形固定資産減価償却率最小値テキスト"/>
        <xdr:cNvSpPr txBox="1"/>
      </xdr:nvSpPr>
      <xdr:spPr>
        <a:xfrm>
          <a:off x="47244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422275</xdr:colOff>
      <xdr:row>42</xdr:row>
      <xdr:rowOff>87630</xdr:rowOff>
    </xdr:from>
    <xdr:to>
      <xdr:col>6</xdr:col>
      <xdr:colOff>600075</xdr:colOff>
      <xdr:row>42</xdr:row>
      <xdr:rowOff>87630</xdr:rowOff>
    </xdr:to>
    <xdr:cxnSp macro="">
      <xdr:nvCxnSpPr>
        <xdr:cNvPr id="59" name="直線コネクタ 58"/>
        <xdr:cNvCxnSpPr/>
      </xdr:nvCxnSpPr>
      <xdr:spPr>
        <a:xfrm>
          <a:off x="4546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62882</xdr:rowOff>
    </xdr:from>
    <xdr:ext cx="405111" cy="259045"/>
    <xdr:sp macro="" textlink="">
      <xdr:nvSpPr>
        <xdr:cNvPr id="60" name="【道路】&#10;有形固定資産減価償却率最大値テキスト"/>
        <xdr:cNvSpPr txBox="1"/>
      </xdr:nvSpPr>
      <xdr:spPr>
        <a:xfrm>
          <a:off x="4724400" y="554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6</xdr:col>
      <xdr:colOff>422275</xdr:colOff>
      <xdr:row>33</xdr:row>
      <xdr:rowOff>116205</xdr:rowOff>
    </xdr:from>
    <xdr:to>
      <xdr:col>6</xdr:col>
      <xdr:colOff>600075</xdr:colOff>
      <xdr:row>33</xdr:row>
      <xdr:rowOff>116205</xdr:rowOff>
    </xdr:to>
    <xdr:cxnSp macro="">
      <xdr:nvCxnSpPr>
        <xdr:cNvPr id="61" name="直線コネクタ 60"/>
        <xdr:cNvCxnSpPr/>
      </xdr:nvCxnSpPr>
      <xdr:spPr>
        <a:xfrm>
          <a:off x="4546600" y="57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116857</xdr:rowOff>
    </xdr:from>
    <xdr:ext cx="405111" cy="259045"/>
    <xdr:sp macro="" textlink="">
      <xdr:nvSpPr>
        <xdr:cNvPr id="62" name="【道路】&#10;有形固定資産減価償却率平均値テキスト"/>
        <xdr:cNvSpPr txBox="1"/>
      </xdr:nvSpPr>
      <xdr:spPr>
        <a:xfrm>
          <a:off x="47244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93980</xdr:rowOff>
    </xdr:from>
    <xdr:to>
      <xdr:col>6</xdr:col>
      <xdr:colOff>561975</xdr:colOff>
      <xdr:row>37</xdr:row>
      <xdr:rowOff>24130</xdr:rowOff>
    </xdr:to>
    <xdr:sp macro="" textlink="">
      <xdr:nvSpPr>
        <xdr:cNvPr id="63" name="フローチャート : 判断 62"/>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137795</xdr:rowOff>
    </xdr:from>
    <xdr:to>
      <xdr:col>6</xdr:col>
      <xdr:colOff>561975</xdr:colOff>
      <xdr:row>37</xdr:row>
      <xdr:rowOff>67945</xdr:rowOff>
    </xdr:to>
    <xdr:sp macro="" textlink="">
      <xdr:nvSpPr>
        <xdr:cNvPr id="69" name="円/楕円 68"/>
        <xdr:cNvSpPr/>
      </xdr:nvSpPr>
      <xdr:spPr>
        <a:xfrm>
          <a:off x="45847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116222</xdr:rowOff>
    </xdr:from>
    <xdr:ext cx="405111" cy="259045"/>
    <xdr:sp macro="" textlink="">
      <xdr:nvSpPr>
        <xdr:cNvPr id="70" name="【道路】&#10;有形固定資産減価償却率該当値テキスト"/>
        <xdr:cNvSpPr txBox="1"/>
      </xdr:nvSpPr>
      <xdr:spPr>
        <a:xfrm>
          <a:off x="4724400"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16.562</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2" name="直線コネクタ 8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67327</xdr:rowOff>
    </xdr:from>
    <xdr:ext cx="531299" cy="259045"/>
    <xdr:sp macro="" textlink="">
      <xdr:nvSpPr>
        <xdr:cNvPr id="83" name="テキスト ボックス 82"/>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4" name="直線コネクタ 8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5" name="テキスト ボックス 84"/>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6" name="直線コネクタ 8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7" name="テキスト ボックス 86"/>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8" name="直線コネクタ 8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89" name="テキスト ボックス 88"/>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0" name="直線コネクタ 8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1" name="テキスト ボックス 90"/>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3" name="テキスト ボックス 92"/>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4"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119672</xdr:rowOff>
    </xdr:from>
    <xdr:to>
      <xdr:col>15</xdr:col>
      <xdr:colOff>180340</xdr:colOff>
      <xdr:row>42</xdr:row>
      <xdr:rowOff>29718</xdr:rowOff>
    </xdr:to>
    <xdr:cxnSp macro="">
      <xdr:nvCxnSpPr>
        <xdr:cNvPr id="95" name="直線コネクタ 94"/>
        <xdr:cNvCxnSpPr/>
      </xdr:nvCxnSpPr>
      <xdr:spPr>
        <a:xfrm flipV="1">
          <a:off x="10476865" y="5948972"/>
          <a:ext cx="0" cy="1281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33545</xdr:rowOff>
    </xdr:from>
    <xdr:ext cx="534377" cy="259045"/>
    <xdr:sp macro="" textlink="">
      <xdr:nvSpPr>
        <xdr:cNvPr id="96" name="【道路】&#10;一人当たり延長最小値テキスト"/>
        <xdr:cNvSpPr txBox="1"/>
      </xdr:nvSpPr>
      <xdr:spPr>
        <a:xfrm>
          <a:off x="10566400" y="723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10.220</a:t>
          </a:r>
          <a:endParaRPr kumimoji="1" lang="ja-JP" altLang="en-US" sz="1000" b="1">
            <a:latin typeface="ＭＳ Ｐゴシック"/>
          </a:endParaRPr>
        </a:p>
      </xdr:txBody>
    </xdr:sp>
    <xdr:clientData/>
  </xdr:oneCellAnchor>
  <xdr:twoCellAnchor>
    <xdr:from>
      <xdr:col>15</xdr:col>
      <xdr:colOff>92075</xdr:colOff>
      <xdr:row>42</xdr:row>
      <xdr:rowOff>29718</xdr:rowOff>
    </xdr:from>
    <xdr:to>
      <xdr:col>15</xdr:col>
      <xdr:colOff>269875</xdr:colOff>
      <xdr:row>42</xdr:row>
      <xdr:rowOff>29718</xdr:rowOff>
    </xdr:to>
    <xdr:cxnSp macro="">
      <xdr:nvCxnSpPr>
        <xdr:cNvPr id="97" name="直線コネクタ 96"/>
        <xdr:cNvCxnSpPr/>
      </xdr:nvCxnSpPr>
      <xdr:spPr>
        <a:xfrm>
          <a:off x="10388600" y="723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66349</xdr:rowOff>
    </xdr:from>
    <xdr:ext cx="534377" cy="259045"/>
    <xdr:sp macro="" textlink="">
      <xdr:nvSpPr>
        <xdr:cNvPr id="98" name="【道路】&#10;一人当たり延長最大値テキスト"/>
        <xdr:cNvSpPr txBox="1"/>
      </xdr:nvSpPr>
      <xdr:spPr>
        <a:xfrm>
          <a:off x="10566400" y="572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43.859</a:t>
          </a:r>
          <a:endParaRPr kumimoji="1" lang="ja-JP" altLang="en-US" sz="1000" b="1">
            <a:latin typeface="ＭＳ Ｐゴシック"/>
          </a:endParaRPr>
        </a:p>
      </xdr:txBody>
    </xdr:sp>
    <xdr:clientData/>
  </xdr:oneCellAnchor>
  <xdr:twoCellAnchor>
    <xdr:from>
      <xdr:col>15</xdr:col>
      <xdr:colOff>92075</xdr:colOff>
      <xdr:row>34</xdr:row>
      <xdr:rowOff>119672</xdr:rowOff>
    </xdr:from>
    <xdr:to>
      <xdr:col>15</xdr:col>
      <xdr:colOff>269875</xdr:colOff>
      <xdr:row>34</xdr:row>
      <xdr:rowOff>119672</xdr:rowOff>
    </xdr:to>
    <xdr:cxnSp macro="">
      <xdr:nvCxnSpPr>
        <xdr:cNvPr id="99" name="直線コネクタ 98"/>
        <xdr:cNvCxnSpPr/>
      </xdr:nvCxnSpPr>
      <xdr:spPr>
        <a:xfrm>
          <a:off x="10388600" y="5948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21379</xdr:rowOff>
    </xdr:from>
    <xdr:ext cx="534377" cy="259045"/>
    <xdr:sp macro="" textlink="">
      <xdr:nvSpPr>
        <xdr:cNvPr id="100" name="【道路】&#10;一人当たり延長平均値テキスト"/>
        <xdr:cNvSpPr txBox="1"/>
      </xdr:nvSpPr>
      <xdr:spPr>
        <a:xfrm>
          <a:off x="10566400" y="653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23.206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169952</xdr:rowOff>
    </xdr:from>
    <xdr:to>
      <xdr:col>15</xdr:col>
      <xdr:colOff>231775</xdr:colOff>
      <xdr:row>39</xdr:row>
      <xdr:rowOff>100102</xdr:rowOff>
    </xdr:to>
    <xdr:sp macro="" textlink="">
      <xdr:nvSpPr>
        <xdr:cNvPr id="101" name="フローチャート : 判断 100"/>
        <xdr:cNvSpPr/>
      </xdr:nvSpPr>
      <xdr:spPr>
        <a:xfrm>
          <a:off x="10426700" y="66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101867</xdr:rowOff>
    </xdr:from>
    <xdr:to>
      <xdr:col>15</xdr:col>
      <xdr:colOff>231775</xdr:colOff>
      <xdr:row>40</xdr:row>
      <xdr:rowOff>32017</xdr:rowOff>
    </xdr:to>
    <xdr:sp macro="" textlink="">
      <xdr:nvSpPr>
        <xdr:cNvPr id="107" name="円/楕円 106"/>
        <xdr:cNvSpPr/>
      </xdr:nvSpPr>
      <xdr:spPr>
        <a:xfrm>
          <a:off x="10426700" y="678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80294</xdr:rowOff>
    </xdr:from>
    <xdr:ext cx="534377" cy="259045"/>
    <xdr:sp macro="" textlink="">
      <xdr:nvSpPr>
        <xdr:cNvPr id="108" name="【道路】&#10;一人当たり延長該当値テキスト"/>
        <xdr:cNvSpPr txBox="1"/>
      </xdr:nvSpPr>
      <xdr:spPr>
        <a:xfrm>
          <a:off x="10566400" y="676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20.493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9" name="正方形/長方形 10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0" name="正方形/長方形 109"/>
        <xdr:cNvSpPr/>
      </xdr:nvSpPr>
      <xdr:spPr>
        <a:xfrm>
          <a:off x="8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1" name="正方形/長方形 110"/>
        <xdr:cNvSpPr/>
      </xdr:nvSpPr>
      <xdr:spPr>
        <a:xfrm>
          <a:off x="8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2" name="正方形/長方形 111"/>
        <xdr:cNvSpPr/>
      </xdr:nvSpPr>
      <xdr:spPr>
        <a:xfrm>
          <a:off x="190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3" name="正方形/長方形 112"/>
        <xdr:cNvSpPr/>
      </xdr:nvSpPr>
      <xdr:spPr>
        <a:xfrm>
          <a:off x="190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4" name="正方形/長方形 113"/>
        <xdr:cNvSpPr/>
      </xdr:nvSpPr>
      <xdr:spPr>
        <a:xfrm>
          <a:off x="3048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5" name="正方形/長方形 114"/>
        <xdr:cNvSpPr/>
      </xdr:nvSpPr>
      <xdr:spPr>
        <a:xfrm>
          <a:off x="3048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6" name="正方形/長方形 115"/>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7" name="テキスト ボックス 11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8" name="直線コネクタ 11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19" name="テキスト ボックス 11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0" name="直線コネクタ 11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1" name="テキスト ボックス 120"/>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2" name="直線コネクタ 12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3" name="テキスト ボックス 12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4" name="直線コネクタ 12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5" name="テキスト ボックス 12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6" name="直線コネクタ 12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27" name="テキスト ボックス 12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8" name="直線コネクタ 12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29" name="テキスト ボックス 12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0"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130302</xdr:rowOff>
    </xdr:from>
    <xdr:to>
      <xdr:col>6</xdr:col>
      <xdr:colOff>510540</xdr:colOff>
      <xdr:row>63</xdr:row>
      <xdr:rowOff>9144</xdr:rowOff>
    </xdr:to>
    <xdr:cxnSp macro="">
      <xdr:nvCxnSpPr>
        <xdr:cNvPr id="131" name="直線コネクタ 130"/>
        <xdr:cNvCxnSpPr/>
      </xdr:nvCxnSpPr>
      <xdr:spPr>
        <a:xfrm flipV="1">
          <a:off x="4634865" y="9560052"/>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12971</xdr:rowOff>
    </xdr:from>
    <xdr:ext cx="405111" cy="259045"/>
    <xdr:sp macro="" textlink="">
      <xdr:nvSpPr>
        <xdr:cNvPr id="132" name="【橋りょう・トンネル】&#10;有形固定資産減価償却率最小値テキスト"/>
        <xdr:cNvSpPr txBox="1"/>
      </xdr:nvSpPr>
      <xdr:spPr>
        <a:xfrm>
          <a:off x="4724400" y="1081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6</xdr:col>
      <xdr:colOff>422275</xdr:colOff>
      <xdr:row>63</xdr:row>
      <xdr:rowOff>9144</xdr:rowOff>
    </xdr:from>
    <xdr:to>
      <xdr:col>6</xdr:col>
      <xdr:colOff>600075</xdr:colOff>
      <xdr:row>63</xdr:row>
      <xdr:rowOff>9144</xdr:rowOff>
    </xdr:to>
    <xdr:cxnSp macro="">
      <xdr:nvCxnSpPr>
        <xdr:cNvPr id="133" name="直線コネクタ 132"/>
        <xdr:cNvCxnSpPr/>
      </xdr:nvCxnSpPr>
      <xdr:spPr>
        <a:xfrm>
          <a:off x="4546600" y="10810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76979</xdr:rowOff>
    </xdr:from>
    <xdr:ext cx="405111" cy="259045"/>
    <xdr:sp macro="" textlink="">
      <xdr:nvSpPr>
        <xdr:cNvPr id="134" name="【橋りょう・トンネル】&#10;有形固定資産減価償却率最大値テキスト"/>
        <xdr:cNvSpPr txBox="1"/>
      </xdr:nvSpPr>
      <xdr:spPr>
        <a:xfrm>
          <a:off x="4724400" y="9335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81.8</a:t>
          </a:r>
          <a:endParaRPr kumimoji="1" lang="ja-JP" altLang="en-US" sz="1000" b="1">
            <a:latin typeface="ＭＳ Ｐゴシック"/>
          </a:endParaRPr>
        </a:p>
      </xdr:txBody>
    </xdr:sp>
    <xdr:clientData/>
  </xdr:oneCellAnchor>
  <xdr:twoCellAnchor>
    <xdr:from>
      <xdr:col>6</xdr:col>
      <xdr:colOff>422275</xdr:colOff>
      <xdr:row>55</xdr:row>
      <xdr:rowOff>130302</xdr:rowOff>
    </xdr:from>
    <xdr:to>
      <xdr:col>6</xdr:col>
      <xdr:colOff>600075</xdr:colOff>
      <xdr:row>55</xdr:row>
      <xdr:rowOff>130302</xdr:rowOff>
    </xdr:to>
    <xdr:cxnSp macro="">
      <xdr:nvCxnSpPr>
        <xdr:cNvPr id="135" name="直線コネクタ 134"/>
        <xdr:cNvCxnSpPr/>
      </xdr:nvCxnSpPr>
      <xdr:spPr>
        <a:xfrm>
          <a:off x="4546600" y="956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154957</xdr:rowOff>
    </xdr:from>
    <xdr:ext cx="405111" cy="259045"/>
    <xdr:sp macro="" textlink="">
      <xdr:nvSpPr>
        <xdr:cNvPr id="136" name="【橋りょう・トンネル】&#10;有形固定資産減価償却率平均値テキスト"/>
        <xdr:cNvSpPr txBox="1"/>
      </xdr:nvSpPr>
      <xdr:spPr>
        <a:xfrm>
          <a:off x="4724400"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132080</xdr:rowOff>
    </xdr:from>
    <xdr:to>
      <xdr:col>6</xdr:col>
      <xdr:colOff>561975</xdr:colOff>
      <xdr:row>58</xdr:row>
      <xdr:rowOff>62230</xdr:rowOff>
    </xdr:to>
    <xdr:sp macro="" textlink="">
      <xdr:nvSpPr>
        <xdr:cNvPr id="137" name="フローチャート : 判断 136"/>
        <xdr:cNvSpPr/>
      </xdr:nvSpPr>
      <xdr:spPr>
        <a:xfrm>
          <a:off x="458470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8" name="テキスト ボックス 13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39" name="テキスト ボックス 13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0" name="テキスト ボックス 13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1" name="テキスト ボックス 14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2" name="テキスト ボックス 14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159512</xdr:rowOff>
    </xdr:from>
    <xdr:to>
      <xdr:col>6</xdr:col>
      <xdr:colOff>561975</xdr:colOff>
      <xdr:row>58</xdr:row>
      <xdr:rowOff>89662</xdr:rowOff>
    </xdr:to>
    <xdr:sp macro="" textlink="">
      <xdr:nvSpPr>
        <xdr:cNvPr id="143" name="円/楕円 142"/>
        <xdr:cNvSpPr/>
      </xdr:nvSpPr>
      <xdr:spPr>
        <a:xfrm>
          <a:off x="4584700" y="993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57</xdr:row>
      <xdr:rowOff>137939</xdr:rowOff>
    </xdr:from>
    <xdr:ext cx="405111" cy="259045"/>
    <xdr:sp macro="" textlink="">
      <xdr:nvSpPr>
        <xdr:cNvPr id="144" name="【橋りょう・トンネル】&#10;有形固定資産減価償却率該当値テキスト"/>
        <xdr:cNvSpPr txBox="1"/>
      </xdr:nvSpPr>
      <xdr:spPr>
        <a:xfrm>
          <a:off x="4724400" y="9910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5" name="正方形/長方形 144"/>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6" name="正方形/長方形 145"/>
        <xdr:cNvSpPr/>
      </xdr:nvSpPr>
      <xdr:spPr>
        <a:xfrm>
          <a:off x="67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7" name="正方形/長方形 146"/>
        <xdr:cNvSpPr/>
      </xdr:nvSpPr>
      <xdr:spPr>
        <a:xfrm>
          <a:off x="67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8" name="正方形/長方形 147"/>
        <xdr:cNvSpPr/>
      </xdr:nvSpPr>
      <xdr:spPr>
        <a:xfrm>
          <a:off x="7747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49" name="正方形/長方形 148"/>
        <xdr:cNvSpPr/>
      </xdr:nvSpPr>
      <xdr:spPr>
        <a:xfrm>
          <a:off x="7747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0" name="正方形/長方形 149"/>
        <xdr:cNvSpPr/>
      </xdr:nvSpPr>
      <xdr:spPr>
        <a:xfrm>
          <a:off x="8890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1" name="正方形/長方形 150"/>
        <xdr:cNvSpPr/>
      </xdr:nvSpPr>
      <xdr:spPr>
        <a:xfrm>
          <a:off x="8890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398,661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2" name="正方形/長方形 151"/>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3" name="テキスト ボックス 15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4" name="直線コネクタ 15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55" name="直線コネクタ 15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56" name="テキスト ボックス 15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57" name="直線コネクタ 15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58" name="テキスト ボックス 15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59" name="直線コネクタ 15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0" name="テキスト ボックス 15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1" name="直線コネクタ 16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2" name="テキスト ボックス 16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3" name="直線コネクタ 16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64" name="テキスト ボックス 163"/>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5" name="直線コネクタ 16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6" name="テキスト ボックス 16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7"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158797</xdr:rowOff>
    </xdr:from>
    <xdr:to>
      <xdr:col>15</xdr:col>
      <xdr:colOff>180340</xdr:colOff>
      <xdr:row>64</xdr:row>
      <xdr:rowOff>19484</xdr:rowOff>
    </xdr:to>
    <xdr:cxnSp macro="">
      <xdr:nvCxnSpPr>
        <xdr:cNvPr id="168" name="直線コネクタ 167"/>
        <xdr:cNvCxnSpPr/>
      </xdr:nvCxnSpPr>
      <xdr:spPr>
        <a:xfrm flipV="1">
          <a:off x="10476865" y="9588547"/>
          <a:ext cx="0" cy="1403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23311</xdr:rowOff>
    </xdr:from>
    <xdr:ext cx="534377" cy="259045"/>
    <xdr:sp macro="" textlink="">
      <xdr:nvSpPr>
        <xdr:cNvPr id="169" name="【橋りょう・トンネル】&#10;一人当たり有形固定資産（償却資産）額最小値テキスト"/>
        <xdr:cNvSpPr txBox="1"/>
      </xdr:nvSpPr>
      <xdr:spPr>
        <a:xfrm>
          <a:off x="10566400" y="109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29,772</a:t>
          </a:r>
          <a:endParaRPr kumimoji="1" lang="ja-JP" altLang="en-US" sz="1000" b="1">
            <a:latin typeface="ＭＳ Ｐゴシック"/>
          </a:endParaRPr>
        </a:p>
      </xdr:txBody>
    </xdr:sp>
    <xdr:clientData/>
  </xdr:oneCellAnchor>
  <xdr:twoCellAnchor>
    <xdr:from>
      <xdr:col>15</xdr:col>
      <xdr:colOff>92075</xdr:colOff>
      <xdr:row>64</xdr:row>
      <xdr:rowOff>19484</xdr:rowOff>
    </xdr:from>
    <xdr:to>
      <xdr:col>15</xdr:col>
      <xdr:colOff>269875</xdr:colOff>
      <xdr:row>64</xdr:row>
      <xdr:rowOff>19484</xdr:rowOff>
    </xdr:to>
    <xdr:cxnSp macro="">
      <xdr:nvCxnSpPr>
        <xdr:cNvPr id="170" name="直線コネクタ 169"/>
        <xdr:cNvCxnSpPr/>
      </xdr:nvCxnSpPr>
      <xdr:spPr>
        <a:xfrm>
          <a:off x="10388600" y="1099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105474</xdr:rowOff>
    </xdr:from>
    <xdr:ext cx="599010" cy="259045"/>
    <xdr:sp macro="" textlink="">
      <xdr:nvSpPr>
        <xdr:cNvPr id="171" name="【橋りょう・トンネル】&#10;一人当たり有形固定資産（償却資産）額最大値テキスト"/>
        <xdr:cNvSpPr txBox="1"/>
      </xdr:nvSpPr>
      <xdr:spPr>
        <a:xfrm>
          <a:off x="10566400" y="936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766,642</a:t>
          </a:r>
          <a:endParaRPr kumimoji="1" lang="ja-JP" altLang="en-US" sz="1000" b="1">
            <a:latin typeface="ＭＳ Ｐゴシック"/>
          </a:endParaRPr>
        </a:p>
      </xdr:txBody>
    </xdr:sp>
    <xdr:clientData/>
  </xdr:oneCellAnchor>
  <xdr:twoCellAnchor>
    <xdr:from>
      <xdr:col>15</xdr:col>
      <xdr:colOff>92075</xdr:colOff>
      <xdr:row>55</xdr:row>
      <xdr:rowOff>158797</xdr:rowOff>
    </xdr:from>
    <xdr:to>
      <xdr:col>15</xdr:col>
      <xdr:colOff>269875</xdr:colOff>
      <xdr:row>55</xdr:row>
      <xdr:rowOff>158797</xdr:rowOff>
    </xdr:to>
    <xdr:cxnSp macro="">
      <xdr:nvCxnSpPr>
        <xdr:cNvPr id="172" name="直線コネクタ 171"/>
        <xdr:cNvCxnSpPr/>
      </xdr:nvCxnSpPr>
      <xdr:spPr>
        <a:xfrm>
          <a:off x="10388600" y="9588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112469</xdr:rowOff>
    </xdr:from>
    <xdr:ext cx="599010" cy="259045"/>
    <xdr:sp macro="" textlink="">
      <xdr:nvSpPr>
        <xdr:cNvPr id="173" name="【橋りょう・トンネル】&#10;一人当たり有形固定資産（償却資産）額平均値テキスト"/>
        <xdr:cNvSpPr txBox="1"/>
      </xdr:nvSpPr>
      <xdr:spPr>
        <a:xfrm>
          <a:off x="10566400" y="103994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302,970</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134042</xdr:rowOff>
    </xdr:from>
    <xdr:to>
      <xdr:col>15</xdr:col>
      <xdr:colOff>231775</xdr:colOff>
      <xdr:row>61</xdr:row>
      <xdr:rowOff>64192</xdr:rowOff>
    </xdr:to>
    <xdr:sp macro="" textlink="">
      <xdr:nvSpPr>
        <xdr:cNvPr id="174" name="フローチャート : 判断 173"/>
        <xdr:cNvSpPr/>
      </xdr:nvSpPr>
      <xdr:spPr>
        <a:xfrm>
          <a:off x="10426700" y="10421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5" name="テキスト ボックス 17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6" name="テキスト ボックス 17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7" name="テキスト ボックス 17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78" name="テキスト ボックス 17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79" name="テキスト ボックス 17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103797</xdr:rowOff>
    </xdr:from>
    <xdr:to>
      <xdr:col>15</xdr:col>
      <xdr:colOff>231775</xdr:colOff>
      <xdr:row>58</xdr:row>
      <xdr:rowOff>33947</xdr:rowOff>
    </xdr:to>
    <xdr:sp macro="" textlink="">
      <xdr:nvSpPr>
        <xdr:cNvPr id="180" name="円/楕円 179"/>
        <xdr:cNvSpPr/>
      </xdr:nvSpPr>
      <xdr:spPr>
        <a:xfrm>
          <a:off x="10426700" y="987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56</xdr:row>
      <xdr:rowOff>126674</xdr:rowOff>
    </xdr:from>
    <xdr:ext cx="599010" cy="259045"/>
    <xdr:sp macro="" textlink="">
      <xdr:nvSpPr>
        <xdr:cNvPr id="181" name="【橋りょう・トンネル】&#10;一人当たり有形固定資産（償却資産）額該当値テキスト"/>
        <xdr:cNvSpPr txBox="1"/>
      </xdr:nvSpPr>
      <xdr:spPr>
        <a:xfrm>
          <a:off x="10566400" y="972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588,847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2" name="正方形/長方形 181"/>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3" name="正方形/長方形 182"/>
        <xdr:cNvSpPr/>
      </xdr:nvSpPr>
      <xdr:spPr>
        <a:xfrm>
          <a:off x="8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4" name="正方形/長方形 183"/>
        <xdr:cNvSpPr/>
      </xdr:nvSpPr>
      <xdr:spPr>
        <a:xfrm>
          <a:off x="8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5" name="正方形/長方形 18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6" name="正方形/長方形 18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7" name="正方形/長方形 18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88" name="正方形/長方形 18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89" name="正方形/長方形 188"/>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0" name="テキスト ボックス 18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1" name="直線コネクタ 19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2" name="テキスト ボックス 191"/>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3" name="直線コネクタ 19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4" name="テキスト ボックス 193"/>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95" name="直線コネクタ 19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96" name="テキスト ボックス 19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197" name="直線コネクタ 19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198" name="テキスト ボックス 19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199" name="直線コネクタ 19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0" name="テキスト ボックス 199"/>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1" name="直線コネクタ 20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2" name="テキスト ボックス 20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3"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154687</xdr:rowOff>
    </xdr:from>
    <xdr:to>
      <xdr:col>6</xdr:col>
      <xdr:colOff>510540</xdr:colOff>
      <xdr:row>85</xdr:row>
      <xdr:rowOff>159258</xdr:rowOff>
    </xdr:to>
    <xdr:cxnSp macro="">
      <xdr:nvCxnSpPr>
        <xdr:cNvPr id="204" name="直線コネクタ 203"/>
        <xdr:cNvCxnSpPr/>
      </xdr:nvCxnSpPr>
      <xdr:spPr>
        <a:xfrm flipV="1">
          <a:off x="4634865" y="13527787"/>
          <a:ext cx="0" cy="1204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163085</xdr:rowOff>
    </xdr:from>
    <xdr:ext cx="405111" cy="259045"/>
    <xdr:sp macro="" textlink="">
      <xdr:nvSpPr>
        <xdr:cNvPr id="205" name="【公営住宅】&#10;有形固定資産減価償却率最小値テキスト"/>
        <xdr:cNvSpPr txBox="1"/>
      </xdr:nvSpPr>
      <xdr:spPr>
        <a:xfrm>
          <a:off x="47244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a:t>
          </a:r>
          <a:endParaRPr kumimoji="1" lang="ja-JP" altLang="en-US" sz="1000" b="1">
            <a:latin typeface="ＭＳ Ｐゴシック"/>
          </a:endParaRPr>
        </a:p>
      </xdr:txBody>
    </xdr:sp>
    <xdr:clientData/>
  </xdr:oneCellAnchor>
  <xdr:twoCellAnchor>
    <xdr:from>
      <xdr:col>6</xdr:col>
      <xdr:colOff>422275</xdr:colOff>
      <xdr:row>85</xdr:row>
      <xdr:rowOff>159258</xdr:rowOff>
    </xdr:from>
    <xdr:to>
      <xdr:col>6</xdr:col>
      <xdr:colOff>600075</xdr:colOff>
      <xdr:row>85</xdr:row>
      <xdr:rowOff>159258</xdr:rowOff>
    </xdr:to>
    <xdr:cxnSp macro="">
      <xdr:nvCxnSpPr>
        <xdr:cNvPr id="206" name="直線コネクタ 205"/>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101364</xdr:rowOff>
    </xdr:from>
    <xdr:ext cx="405111" cy="259045"/>
    <xdr:sp macro="" textlink="">
      <xdr:nvSpPr>
        <xdr:cNvPr id="207" name="【公営住宅】&#10;有形固定資産減価償却率最大値テキスト"/>
        <xdr:cNvSpPr txBox="1"/>
      </xdr:nvSpPr>
      <xdr:spPr>
        <a:xfrm>
          <a:off x="4724400" y="1330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94.9</a:t>
          </a:r>
          <a:endParaRPr kumimoji="1" lang="ja-JP" altLang="en-US" sz="1000" b="1">
            <a:latin typeface="ＭＳ Ｐゴシック"/>
          </a:endParaRPr>
        </a:p>
      </xdr:txBody>
    </xdr:sp>
    <xdr:clientData/>
  </xdr:oneCellAnchor>
  <xdr:twoCellAnchor>
    <xdr:from>
      <xdr:col>6</xdr:col>
      <xdr:colOff>422275</xdr:colOff>
      <xdr:row>78</xdr:row>
      <xdr:rowOff>154687</xdr:rowOff>
    </xdr:from>
    <xdr:to>
      <xdr:col>6</xdr:col>
      <xdr:colOff>600075</xdr:colOff>
      <xdr:row>78</xdr:row>
      <xdr:rowOff>154687</xdr:rowOff>
    </xdr:to>
    <xdr:cxnSp macro="">
      <xdr:nvCxnSpPr>
        <xdr:cNvPr id="208" name="直線コネクタ 207"/>
        <xdr:cNvCxnSpPr/>
      </xdr:nvCxnSpPr>
      <xdr:spPr>
        <a:xfrm>
          <a:off x="4546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25164</xdr:rowOff>
    </xdr:from>
    <xdr:ext cx="405111" cy="259045"/>
    <xdr:sp macro="" textlink="">
      <xdr:nvSpPr>
        <xdr:cNvPr id="209" name="【公営住宅】&#10;有形固定資産減価償却率平均値テキスト"/>
        <xdr:cNvSpPr txBox="1"/>
      </xdr:nvSpPr>
      <xdr:spPr>
        <a:xfrm>
          <a:off x="4724400" y="14084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46737</xdr:rowOff>
    </xdr:from>
    <xdr:to>
      <xdr:col>6</xdr:col>
      <xdr:colOff>561975</xdr:colOff>
      <xdr:row>82</xdr:row>
      <xdr:rowOff>148337</xdr:rowOff>
    </xdr:to>
    <xdr:sp macro="" textlink="">
      <xdr:nvSpPr>
        <xdr:cNvPr id="210" name="フローチャート : 判断 209"/>
        <xdr:cNvSpPr/>
      </xdr:nvSpPr>
      <xdr:spPr>
        <a:xfrm>
          <a:off x="4584700" y="1410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1" name="テキスト ボックス 21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2" name="テキスト ボックス 21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3" name="テキスト ボックス 21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4" name="テキスト ボックス 21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5" name="テキスト ボックス 21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81</xdr:row>
      <xdr:rowOff>167894</xdr:rowOff>
    </xdr:from>
    <xdr:to>
      <xdr:col>6</xdr:col>
      <xdr:colOff>561975</xdr:colOff>
      <xdr:row>82</xdr:row>
      <xdr:rowOff>98044</xdr:rowOff>
    </xdr:to>
    <xdr:sp macro="" textlink="">
      <xdr:nvSpPr>
        <xdr:cNvPr id="216" name="円/楕円 215"/>
        <xdr:cNvSpPr/>
      </xdr:nvSpPr>
      <xdr:spPr>
        <a:xfrm>
          <a:off x="45847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19321</xdr:rowOff>
    </xdr:from>
    <xdr:ext cx="405111" cy="259045"/>
    <xdr:sp macro="" textlink="">
      <xdr:nvSpPr>
        <xdr:cNvPr id="217" name="【公営住宅】&#10;有形固定資産減価償却率該当値テキスト"/>
        <xdr:cNvSpPr txBox="1"/>
      </xdr:nvSpPr>
      <xdr:spPr>
        <a:xfrm>
          <a:off x="4724400" y="1390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18" name="正方形/長方形 217"/>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9" name="正方形/長方形 2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0" name="正方形/長方形 2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1" name="正方形/長方形 2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2" name="正方形/長方形 2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3" name="正方形/長方形 2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4" name="正方形/長方形 2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3.117</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25" name="正方形/長方形 224"/>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26" name="テキスト ボックス 2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27" name="直線コネクタ 2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28" name="直線コネクタ 22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29" name="テキスト ボックス 22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0" name="直線コネクタ 22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1" name="テキスト ボックス 23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2" name="直線コネクタ 2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3" name="テキスト ボックス 2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4" name="直線コネクタ 23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35" name="テキスト ボックス 23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36" name="直線コネクタ 23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37" name="テキスト ボックス 23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38" name="直線コネクタ 2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39" name="テキスト ボックス 2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0"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88012</xdr:rowOff>
    </xdr:from>
    <xdr:to>
      <xdr:col>15</xdr:col>
      <xdr:colOff>180340</xdr:colOff>
      <xdr:row>85</xdr:row>
      <xdr:rowOff>159638</xdr:rowOff>
    </xdr:to>
    <xdr:cxnSp macro="">
      <xdr:nvCxnSpPr>
        <xdr:cNvPr id="241" name="直線コネクタ 240"/>
        <xdr:cNvCxnSpPr/>
      </xdr:nvCxnSpPr>
      <xdr:spPr>
        <a:xfrm flipV="1">
          <a:off x="10476865" y="13289662"/>
          <a:ext cx="0" cy="1443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163465</xdr:rowOff>
    </xdr:from>
    <xdr:ext cx="469744" cy="259045"/>
    <xdr:sp macro="" textlink="">
      <xdr:nvSpPr>
        <xdr:cNvPr id="242" name="【公営住宅】&#10;一人当たり面積最小値テキスト"/>
        <xdr:cNvSpPr txBox="1"/>
      </xdr:nvSpPr>
      <xdr:spPr>
        <a:xfrm>
          <a:off x="10566400" y="1473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0.331</a:t>
          </a:r>
          <a:endParaRPr kumimoji="1" lang="ja-JP" altLang="en-US" sz="1000" b="1">
            <a:latin typeface="ＭＳ Ｐゴシック"/>
          </a:endParaRPr>
        </a:p>
      </xdr:txBody>
    </xdr:sp>
    <xdr:clientData/>
  </xdr:oneCellAnchor>
  <xdr:twoCellAnchor>
    <xdr:from>
      <xdr:col>15</xdr:col>
      <xdr:colOff>92075</xdr:colOff>
      <xdr:row>85</xdr:row>
      <xdr:rowOff>159638</xdr:rowOff>
    </xdr:from>
    <xdr:to>
      <xdr:col>15</xdr:col>
      <xdr:colOff>269875</xdr:colOff>
      <xdr:row>85</xdr:row>
      <xdr:rowOff>159638</xdr:rowOff>
    </xdr:to>
    <xdr:cxnSp macro="">
      <xdr:nvCxnSpPr>
        <xdr:cNvPr id="243" name="直線コネクタ 242"/>
        <xdr:cNvCxnSpPr/>
      </xdr:nvCxnSpPr>
      <xdr:spPr>
        <a:xfrm>
          <a:off x="10388600" y="1473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34689</xdr:rowOff>
    </xdr:from>
    <xdr:ext cx="469744" cy="259045"/>
    <xdr:sp macro="" textlink="">
      <xdr:nvSpPr>
        <xdr:cNvPr id="244" name="【公営住宅】&#10;一人当たり面積最大値テキスト"/>
        <xdr:cNvSpPr txBox="1"/>
      </xdr:nvSpPr>
      <xdr:spPr>
        <a:xfrm>
          <a:off x="10566400" y="1306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4.119</a:t>
          </a:r>
          <a:endParaRPr kumimoji="1" lang="ja-JP" altLang="en-US" sz="1000" b="1">
            <a:latin typeface="ＭＳ Ｐゴシック"/>
          </a:endParaRPr>
        </a:p>
      </xdr:txBody>
    </xdr:sp>
    <xdr:clientData/>
  </xdr:oneCellAnchor>
  <xdr:twoCellAnchor>
    <xdr:from>
      <xdr:col>15</xdr:col>
      <xdr:colOff>92075</xdr:colOff>
      <xdr:row>77</xdr:row>
      <xdr:rowOff>88012</xdr:rowOff>
    </xdr:from>
    <xdr:to>
      <xdr:col>15</xdr:col>
      <xdr:colOff>269875</xdr:colOff>
      <xdr:row>77</xdr:row>
      <xdr:rowOff>88012</xdr:rowOff>
    </xdr:to>
    <xdr:cxnSp macro="">
      <xdr:nvCxnSpPr>
        <xdr:cNvPr id="245" name="直線コネクタ 244"/>
        <xdr:cNvCxnSpPr/>
      </xdr:nvCxnSpPr>
      <xdr:spPr>
        <a:xfrm>
          <a:off x="10388600" y="1328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153179</xdr:rowOff>
    </xdr:from>
    <xdr:ext cx="469744" cy="259045"/>
    <xdr:sp macro="" textlink="">
      <xdr:nvSpPr>
        <xdr:cNvPr id="246" name="【公営住宅】&#10;一人当たり面積平均値テキスト"/>
        <xdr:cNvSpPr txBox="1"/>
      </xdr:nvSpPr>
      <xdr:spPr>
        <a:xfrm>
          <a:off x="10566400" y="14040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1.958</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3302</xdr:rowOff>
    </xdr:from>
    <xdr:to>
      <xdr:col>15</xdr:col>
      <xdr:colOff>231775</xdr:colOff>
      <xdr:row>82</xdr:row>
      <xdr:rowOff>104902</xdr:rowOff>
    </xdr:to>
    <xdr:sp macro="" textlink="">
      <xdr:nvSpPr>
        <xdr:cNvPr id="247" name="フローチャート : 判断 246"/>
        <xdr:cNvSpPr/>
      </xdr:nvSpPr>
      <xdr:spPr>
        <a:xfrm>
          <a:off x="10426700" y="1406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48" name="テキスト ボックス 2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49" name="テキスト ボックス 2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0" name="テキスト ボックス 2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1" name="テキスト ボックス 2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2" name="テキスト ボックス 2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79883</xdr:rowOff>
    </xdr:from>
    <xdr:to>
      <xdr:col>15</xdr:col>
      <xdr:colOff>231775</xdr:colOff>
      <xdr:row>80</xdr:row>
      <xdr:rowOff>10033</xdr:rowOff>
    </xdr:to>
    <xdr:sp macro="" textlink="">
      <xdr:nvSpPr>
        <xdr:cNvPr id="253" name="円/楕円 252"/>
        <xdr:cNvSpPr/>
      </xdr:nvSpPr>
      <xdr:spPr>
        <a:xfrm>
          <a:off x="10426700" y="1362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78</xdr:row>
      <xdr:rowOff>102760</xdr:rowOff>
    </xdr:from>
    <xdr:ext cx="469744" cy="259045"/>
    <xdr:sp macro="" textlink="">
      <xdr:nvSpPr>
        <xdr:cNvPr id="254" name="【公営住宅】&#10;一人当たり面積該当値テキスト"/>
        <xdr:cNvSpPr txBox="1"/>
      </xdr:nvSpPr>
      <xdr:spPr>
        <a:xfrm>
          <a:off x="10566400" y="1347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3.107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55" name="正方形/長方形 254"/>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56" name="正方形/長方形 255"/>
        <xdr:cNvSpPr/>
      </xdr:nvSpPr>
      <xdr:spPr>
        <a:xfrm>
          <a:off x="8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57" name="正方形/長方形 256"/>
        <xdr:cNvSpPr/>
      </xdr:nvSpPr>
      <xdr:spPr>
        <a:xfrm>
          <a:off x="8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58" name="正方形/長方形 25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59" name="正方形/長方形 25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0" name="正方形/長方形 25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1" name="正方形/長方形 26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2" name="正方形/長方形 261"/>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3" name="正方形/長方形 262"/>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64" name="正方形/長方形 26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65" name="正方形/長方形 26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66" name="正方形/長方形 26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67" name="正方形/長方形 26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68" name="正方形/長方形 26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69" name="正方形/長方形 26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98,044</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0" name="正方形/長方形 269"/>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1" name="正方形/長方形 270"/>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2" name="正方形/長方形 27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3" name="正方形/長方形 27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4" name="正方形/長方形 27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5" name="正方形/長方形 27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6" name="正方形/長方形 27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7" name="正方形/長方形 27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8" name="正方形/長方形 277"/>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79" name="テキスト ボックス 27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0" name="直線コネクタ 27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1" name="テキスト ボックス 28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282" name="直線コネクタ 281"/>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283" name="テキスト ボックス 282"/>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284" name="直線コネクタ 283"/>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285" name="テキスト ボックス 284"/>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286" name="直線コネクタ 285"/>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287" name="テキスト ボックス 286"/>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288" name="直線コネクタ 287"/>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289" name="テキスト ボックス 288"/>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0" name="直線コネクタ 28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1" name="テキスト ボックス 29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2"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67056</xdr:rowOff>
    </xdr:from>
    <xdr:to>
      <xdr:col>23</xdr:col>
      <xdr:colOff>516889</xdr:colOff>
      <xdr:row>40</xdr:row>
      <xdr:rowOff>44196</xdr:rowOff>
    </xdr:to>
    <xdr:cxnSp macro="">
      <xdr:nvCxnSpPr>
        <xdr:cNvPr id="293" name="直線コネクタ 292"/>
        <xdr:cNvCxnSpPr/>
      </xdr:nvCxnSpPr>
      <xdr:spPr>
        <a:xfrm flipV="1">
          <a:off x="16318864" y="5724906"/>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48023</xdr:rowOff>
    </xdr:from>
    <xdr:ext cx="405111" cy="259045"/>
    <xdr:sp macro="" textlink="">
      <xdr:nvSpPr>
        <xdr:cNvPr id="294" name="【認定こども園・幼稚園・保育所】&#10;有形固定資産減価償却率最小値テキスト"/>
        <xdr:cNvSpPr txBox="1"/>
      </xdr:nvSpPr>
      <xdr:spPr>
        <a:xfrm>
          <a:off x="16408400" y="690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23</xdr:col>
      <xdr:colOff>428625</xdr:colOff>
      <xdr:row>40</xdr:row>
      <xdr:rowOff>44196</xdr:rowOff>
    </xdr:from>
    <xdr:to>
      <xdr:col>23</xdr:col>
      <xdr:colOff>606425</xdr:colOff>
      <xdr:row>40</xdr:row>
      <xdr:rowOff>44196</xdr:rowOff>
    </xdr:to>
    <xdr:cxnSp macro="">
      <xdr:nvCxnSpPr>
        <xdr:cNvPr id="295" name="直線コネクタ 294"/>
        <xdr:cNvCxnSpPr/>
      </xdr:nvCxnSpPr>
      <xdr:spPr>
        <a:xfrm>
          <a:off x="16230600" y="6902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13733</xdr:rowOff>
    </xdr:from>
    <xdr:ext cx="405111" cy="259045"/>
    <xdr:sp macro="" textlink="">
      <xdr:nvSpPr>
        <xdr:cNvPr id="296" name="【認定こども園・幼稚園・保育所】&#10;有形固定資産減価償却率最大値テキスト"/>
        <xdr:cNvSpPr txBox="1"/>
      </xdr:nvSpPr>
      <xdr:spPr>
        <a:xfrm>
          <a:off x="16408400" y="550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a:t>
          </a:r>
          <a:endParaRPr kumimoji="1" lang="ja-JP" altLang="en-US" sz="1000" b="1">
            <a:latin typeface="ＭＳ Ｐゴシック"/>
          </a:endParaRPr>
        </a:p>
      </xdr:txBody>
    </xdr:sp>
    <xdr:clientData/>
  </xdr:oneCellAnchor>
  <xdr:twoCellAnchor>
    <xdr:from>
      <xdr:col>23</xdr:col>
      <xdr:colOff>428625</xdr:colOff>
      <xdr:row>33</xdr:row>
      <xdr:rowOff>67056</xdr:rowOff>
    </xdr:from>
    <xdr:to>
      <xdr:col>23</xdr:col>
      <xdr:colOff>606425</xdr:colOff>
      <xdr:row>33</xdr:row>
      <xdr:rowOff>67056</xdr:rowOff>
    </xdr:to>
    <xdr:cxnSp macro="">
      <xdr:nvCxnSpPr>
        <xdr:cNvPr id="297" name="直線コネクタ 296"/>
        <xdr:cNvCxnSpPr/>
      </xdr:nvCxnSpPr>
      <xdr:spPr>
        <a:xfrm>
          <a:off x="16230600" y="572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35</xdr:row>
      <xdr:rowOff>138701</xdr:rowOff>
    </xdr:from>
    <xdr:ext cx="405111" cy="259045"/>
    <xdr:sp macro="" textlink="">
      <xdr:nvSpPr>
        <xdr:cNvPr id="298" name="【認定こども園・幼稚園・保育所】&#10;有形固定資産減価償却率平均値テキスト"/>
        <xdr:cNvSpPr txBox="1"/>
      </xdr:nvSpPr>
      <xdr:spPr>
        <a:xfrm>
          <a:off x="16408400" y="6139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61.6</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160274</xdr:rowOff>
    </xdr:from>
    <xdr:to>
      <xdr:col>23</xdr:col>
      <xdr:colOff>568325</xdr:colOff>
      <xdr:row>36</xdr:row>
      <xdr:rowOff>90424</xdr:rowOff>
    </xdr:to>
    <xdr:sp macro="" textlink="">
      <xdr:nvSpPr>
        <xdr:cNvPr id="299" name="フローチャート : 判断 298"/>
        <xdr:cNvSpPr/>
      </xdr:nvSpPr>
      <xdr:spPr>
        <a:xfrm>
          <a:off x="16268700" y="61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0" name="テキスト ボックス 29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1" name="テキスト ボックス 30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2" name="テキスト ボックス 30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3" name="テキスト ボックス 30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4" name="テキスト ボックス 30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7112</xdr:rowOff>
    </xdr:from>
    <xdr:to>
      <xdr:col>23</xdr:col>
      <xdr:colOff>568325</xdr:colOff>
      <xdr:row>35</xdr:row>
      <xdr:rowOff>108712</xdr:rowOff>
    </xdr:to>
    <xdr:sp macro="" textlink="">
      <xdr:nvSpPr>
        <xdr:cNvPr id="305" name="円/楕円 304"/>
        <xdr:cNvSpPr/>
      </xdr:nvSpPr>
      <xdr:spPr>
        <a:xfrm>
          <a:off x="16268700" y="60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29989</xdr:rowOff>
    </xdr:from>
    <xdr:ext cx="405111" cy="259045"/>
    <xdr:sp macro="" textlink="">
      <xdr:nvSpPr>
        <xdr:cNvPr id="306" name="【認定こども園・幼稚園・保育所】&#10;有形固定資産減価償却率該当値テキスト"/>
        <xdr:cNvSpPr txBox="1"/>
      </xdr:nvSpPr>
      <xdr:spPr>
        <a:xfrm>
          <a:off x="16408400" y="585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07" name="正方形/長方形 306"/>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08" name="正方形/長方形 3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09" name="正方形/長方形 3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0" name="正方形/長方形 3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1" name="正方形/長方形 3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2" name="正方形/長方形 3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3" name="正方形/長方形 3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0.083</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4" name="正方形/長方形 313"/>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5" name="テキスト ボックス 31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16" name="直線コネクタ 31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17" name="テキスト ボックス 316"/>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18" name="直線コネクタ 31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19" name="テキスト ボックス 318"/>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0" name="直線コネクタ 31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1" name="テキスト ボックス 320"/>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22" name="直線コネクタ 32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23" name="テキスト ボックス 322"/>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24" name="直線コネクタ 32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25" name="テキスト ボックス 324"/>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26" name="直線コネクタ 32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27" name="テキスト ボックス 326"/>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28" name="直線コネクタ 32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29" name="テキスト ボックス 32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0"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57150</xdr:rowOff>
    </xdr:from>
    <xdr:to>
      <xdr:col>32</xdr:col>
      <xdr:colOff>186689</xdr:colOff>
      <xdr:row>41</xdr:row>
      <xdr:rowOff>60960</xdr:rowOff>
    </xdr:to>
    <xdr:cxnSp macro="">
      <xdr:nvCxnSpPr>
        <xdr:cNvPr id="331" name="直線コネクタ 330"/>
        <xdr:cNvCxnSpPr/>
      </xdr:nvCxnSpPr>
      <xdr:spPr>
        <a:xfrm flipV="1">
          <a:off x="22160864" y="571500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64787</xdr:rowOff>
    </xdr:from>
    <xdr:ext cx="469744" cy="259045"/>
    <xdr:sp macro="" textlink="">
      <xdr:nvSpPr>
        <xdr:cNvPr id="332" name="【認定こども園・幼稚園・保育所】&#10;一人当たり面積最小値テキスト"/>
        <xdr:cNvSpPr txBox="1"/>
      </xdr:nvSpPr>
      <xdr:spPr>
        <a:xfrm>
          <a:off x="22250400"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0.139</a:t>
          </a:r>
          <a:endParaRPr kumimoji="1" lang="ja-JP" altLang="en-US" sz="1000" b="1">
            <a:latin typeface="ＭＳ Ｐゴシック"/>
          </a:endParaRPr>
        </a:p>
      </xdr:txBody>
    </xdr:sp>
    <xdr:clientData/>
  </xdr:oneCellAnchor>
  <xdr:twoCellAnchor>
    <xdr:from>
      <xdr:col>32</xdr:col>
      <xdr:colOff>98425</xdr:colOff>
      <xdr:row>41</xdr:row>
      <xdr:rowOff>60960</xdr:rowOff>
    </xdr:from>
    <xdr:to>
      <xdr:col>32</xdr:col>
      <xdr:colOff>276225</xdr:colOff>
      <xdr:row>41</xdr:row>
      <xdr:rowOff>60960</xdr:rowOff>
    </xdr:to>
    <xdr:cxnSp macro="">
      <xdr:nvCxnSpPr>
        <xdr:cNvPr id="333" name="直線コネクタ 332"/>
        <xdr:cNvCxnSpPr/>
      </xdr:nvCxnSpPr>
      <xdr:spPr>
        <a:xfrm>
          <a:off x="22072600" y="7090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3827</xdr:rowOff>
    </xdr:from>
    <xdr:ext cx="469744" cy="259045"/>
    <xdr:sp macro="" textlink="">
      <xdr:nvSpPr>
        <xdr:cNvPr id="334" name="【認定こども園・幼稚園・保育所】&#10;一人当たり面積最大値テキスト"/>
        <xdr:cNvSpPr txBox="1"/>
      </xdr:nvSpPr>
      <xdr:spPr>
        <a:xfrm>
          <a:off x="22250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0.500</a:t>
          </a:r>
          <a:endParaRPr kumimoji="1" lang="ja-JP" altLang="en-US" sz="1000" b="1">
            <a:latin typeface="ＭＳ Ｐゴシック"/>
          </a:endParaRPr>
        </a:p>
      </xdr:txBody>
    </xdr:sp>
    <xdr:clientData/>
  </xdr:oneCellAnchor>
  <xdr:twoCellAnchor>
    <xdr:from>
      <xdr:col>32</xdr:col>
      <xdr:colOff>98425</xdr:colOff>
      <xdr:row>33</xdr:row>
      <xdr:rowOff>57150</xdr:rowOff>
    </xdr:from>
    <xdr:to>
      <xdr:col>32</xdr:col>
      <xdr:colOff>276225</xdr:colOff>
      <xdr:row>33</xdr:row>
      <xdr:rowOff>57150</xdr:rowOff>
    </xdr:to>
    <xdr:cxnSp macro="">
      <xdr:nvCxnSpPr>
        <xdr:cNvPr id="335" name="直線コネクタ 334"/>
        <xdr:cNvCxnSpPr/>
      </xdr:nvCxnSpPr>
      <xdr:spPr>
        <a:xfrm>
          <a:off x="22072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132097</xdr:rowOff>
    </xdr:from>
    <xdr:ext cx="469744" cy="259045"/>
    <xdr:sp macro="" textlink="">
      <xdr:nvSpPr>
        <xdr:cNvPr id="336" name="【認定こども園・幼稚園・保育所】&#10;一人当たり面積平均値テキスト"/>
        <xdr:cNvSpPr txBox="1"/>
      </xdr:nvSpPr>
      <xdr:spPr>
        <a:xfrm>
          <a:off x="22250400" y="630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109220</xdr:rowOff>
    </xdr:from>
    <xdr:to>
      <xdr:col>32</xdr:col>
      <xdr:colOff>238125</xdr:colOff>
      <xdr:row>38</xdr:row>
      <xdr:rowOff>39370</xdr:rowOff>
    </xdr:to>
    <xdr:sp macro="" textlink="">
      <xdr:nvSpPr>
        <xdr:cNvPr id="337" name="フローチャート : 判断 336"/>
        <xdr:cNvSpPr/>
      </xdr:nvSpPr>
      <xdr:spPr>
        <a:xfrm>
          <a:off x="22110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38" name="テキスト ボックス 33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39" name="テキスト ボックス 33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0" name="テキスト ボックス 33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1" name="テキスト ボックス 34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2" name="テキスト ボックス 34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6350</xdr:rowOff>
    </xdr:from>
    <xdr:to>
      <xdr:col>32</xdr:col>
      <xdr:colOff>238125</xdr:colOff>
      <xdr:row>39</xdr:row>
      <xdr:rowOff>107950</xdr:rowOff>
    </xdr:to>
    <xdr:sp macro="" textlink="">
      <xdr:nvSpPr>
        <xdr:cNvPr id="343" name="円/楕円 342"/>
        <xdr:cNvSpPr/>
      </xdr:nvSpPr>
      <xdr:spPr>
        <a:xfrm>
          <a:off x="22110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38</xdr:row>
      <xdr:rowOff>156227</xdr:rowOff>
    </xdr:from>
    <xdr:ext cx="469744" cy="259045"/>
    <xdr:sp macro="" textlink="">
      <xdr:nvSpPr>
        <xdr:cNvPr id="344" name="【認定こども園・幼稚園・保育所】&#10;一人当たり面積該当値テキスト"/>
        <xdr:cNvSpPr txBox="1"/>
      </xdr:nvSpPr>
      <xdr:spPr>
        <a:xfrm>
          <a:off x="22250400"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0.230</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45" name="正方形/長方形 344"/>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6" name="正方形/長方形 34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7" name="正方形/長方形 34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48" name="正方形/長方形 34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49" name="正方形/長方形 34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0" name="正方形/長方形 34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1" name="正方形/長方形 35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2" name="正方形/長方形 351"/>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3" name="テキスト ボックス 35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4" name="直線コネクタ 35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76200</xdr:rowOff>
    </xdr:from>
    <xdr:to>
      <xdr:col>24</xdr:col>
      <xdr:colOff>644525</xdr:colOff>
      <xdr:row>64</xdr:row>
      <xdr:rowOff>76200</xdr:rowOff>
    </xdr:to>
    <xdr:cxnSp macro="">
      <xdr:nvCxnSpPr>
        <xdr:cNvPr id="355" name="直線コネクタ 35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105427</xdr:rowOff>
    </xdr:from>
    <xdr:ext cx="338939" cy="259045"/>
    <xdr:sp macro="" textlink="">
      <xdr:nvSpPr>
        <xdr:cNvPr id="356" name="テキスト ボックス 355"/>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57" name="直線コネクタ 35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58" name="テキスト ボックス 35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59" name="直線コネクタ 35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0" name="テキスト ボックス 35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1" name="直線コネクタ 36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62" name="テキスト ボックス 36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63" name="直線コネクタ 36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64" name="テキスト ボックス 363"/>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5" name="直線コネクタ 36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66" name="テキスト ボックス 36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67"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87630</xdr:rowOff>
    </xdr:from>
    <xdr:to>
      <xdr:col>23</xdr:col>
      <xdr:colOff>516889</xdr:colOff>
      <xdr:row>63</xdr:row>
      <xdr:rowOff>110490</xdr:rowOff>
    </xdr:to>
    <xdr:cxnSp macro="">
      <xdr:nvCxnSpPr>
        <xdr:cNvPr id="368" name="直線コネクタ 367"/>
        <xdr:cNvCxnSpPr/>
      </xdr:nvCxnSpPr>
      <xdr:spPr>
        <a:xfrm flipV="1">
          <a:off x="16318864" y="95173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114317</xdr:rowOff>
    </xdr:from>
    <xdr:ext cx="340478" cy="259045"/>
    <xdr:sp macro="" textlink="">
      <xdr:nvSpPr>
        <xdr:cNvPr id="369" name="【学校施設】&#10;有形固定資産減価償却率最小値テキスト"/>
        <xdr:cNvSpPr txBox="1"/>
      </xdr:nvSpPr>
      <xdr:spPr>
        <a:xfrm>
          <a:off x="16408400" y="10915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a:t>
          </a:r>
          <a:endParaRPr kumimoji="1" lang="ja-JP" altLang="en-US" sz="1000" b="1">
            <a:latin typeface="ＭＳ Ｐゴシック"/>
          </a:endParaRPr>
        </a:p>
      </xdr:txBody>
    </xdr:sp>
    <xdr:clientData/>
  </xdr:oneCellAnchor>
  <xdr:twoCellAnchor>
    <xdr:from>
      <xdr:col>23</xdr:col>
      <xdr:colOff>428625</xdr:colOff>
      <xdr:row>63</xdr:row>
      <xdr:rowOff>110490</xdr:rowOff>
    </xdr:from>
    <xdr:to>
      <xdr:col>23</xdr:col>
      <xdr:colOff>606425</xdr:colOff>
      <xdr:row>63</xdr:row>
      <xdr:rowOff>110490</xdr:rowOff>
    </xdr:to>
    <xdr:cxnSp macro="">
      <xdr:nvCxnSpPr>
        <xdr:cNvPr id="370" name="直線コネクタ 369"/>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34307</xdr:rowOff>
    </xdr:from>
    <xdr:ext cx="405111" cy="259045"/>
    <xdr:sp macro="" textlink="">
      <xdr:nvSpPr>
        <xdr:cNvPr id="371" name="【学校施設】&#10;有形固定資産減価償却率最大値テキスト"/>
        <xdr:cNvSpPr txBox="1"/>
      </xdr:nvSpPr>
      <xdr:spPr>
        <a:xfrm>
          <a:off x="16408400" y="929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80.4</a:t>
          </a:r>
          <a:endParaRPr kumimoji="1" lang="ja-JP" altLang="en-US" sz="1000" b="1">
            <a:latin typeface="ＭＳ Ｐゴシック"/>
          </a:endParaRPr>
        </a:p>
      </xdr:txBody>
    </xdr:sp>
    <xdr:clientData/>
  </xdr:oneCellAnchor>
  <xdr:twoCellAnchor>
    <xdr:from>
      <xdr:col>23</xdr:col>
      <xdr:colOff>428625</xdr:colOff>
      <xdr:row>55</xdr:row>
      <xdr:rowOff>87630</xdr:rowOff>
    </xdr:from>
    <xdr:to>
      <xdr:col>23</xdr:col>
      <xdr:colOff>606425</xdr:colOff>
      <xdr:row>55</xdr:row>
      <xdr:rowOff>87630</xdr:rowOff>
    </xdr:to>
    <xdr:cxnSp macro="">
      <xdr:nvCxnSpPr>
        <xdr:cNvPr id="372" name="直線コネクタ 371"/>
        <xdr:cNvCxnSpPr/>
      </xdr:nvCxnSpPr>
      <xdr:spPr>
        <a:xfrm>
          <a:off x="16230600" y="951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169562</xdr:rowOff>
    </xdr:from>
    <xdr:ext cx="405111" cy="259045"/>
    <xdr:sp macro="" textlink="">
      <xdr:nvSpPr>
        <xdr:cNvPr id="373" name="【学校施設】&#10;有形固定資産減価償却率平均値テキスト"/>
        <xdr:cNvSpPr txBox="1"/>
      </xdr:nvSpPr>
      <xdr:spPr>
        <a:xfrm>
          <a:off x="16408400" y="994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19685</xdr:rowOff>
    </xdr:from>
    <xdr:to>
      <xdr:col>23</xdr:col>
      <xdr:colOff>568325</xdr:colOff>
      <xdr:row>58</xdr:row>
      <xdr:rowOff>121285</xdr:rowOff>
    </xdr:to>
    <xdr:sp macro="" textlink="">
      <xdr:nvSpPr>
        <xdr:cNvPr id="374" name="フローチャート : 判断 373"/>
        <xdr:cNvSpPr/>
      </xdr:nvSpPr>
      <xdr:spPr>
        <a:xfrm>
          <a:off x="162687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5" name="テキスト ボックス 37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76" name="テキスト ボックス 37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77" name="テキスト ボックス 37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78" name="テキスト ボックス 37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79" name="テキスト ボックス 37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149225</xdr:rowOff>
    </xdr:from>
    <xdr:to>
      <xdr:col>23</xdr:col>
      <xdr:colOff>568325</xdr:colOff>
      <xdr:row>58</xdr:row>
      <xdr:rowOff>79375</xdr:rowOff>
    </xdr:to>
    <xdr:sp macro="" textlink="">
      <xdr:nvSpPr>
        <xdr:cNvPr id="380" name="円/楕円 379"/>
        <xdr:cNvSpPr/>
      </xdr:nvSpPr>
      <xdr:spPr>
        <a:xfrm>
          <a:off x="16268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652</xdr:rowOff>
    </xdr:from>
    <xdr:ext cx="405111" cy="259045"/>
    <xdr:sp macro="" textlink="">
      <xdr:nvSpPr>
        <xdr:cNvPr id="381" name="【学校施設】&#10;有形固定資産減価償却率該当値テキスト"/>
        <xdr:cNvSpPr txBox="1"/>
      </xdr:nvSpPr>
      <xdr:spPr>
        <a:xfrm>
          <a:off x="16408400"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2" name="正方形/長方形 381"/>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3" name="正方形/長方形 38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4" name="正方形/長方形 38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5" name="正方形/長方形 38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86" name="正方形/長方形 38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87" name="正方形/長方形 38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88" name="正方形/長方形 38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1.990</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89" name="正方形/長方形 388"/>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0" name="テキスト ボックス 38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1" name="直線コネクタ 39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92" name="テキスト ボックス 39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393" name="直線コネクタ 39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94" name="テキスト ボックス 39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95" name="直線コネクタ 39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96" name="テキスト ボックス 39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97" name="直線コネクタ 39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398" name="テキスト ボックス 39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399" name="直線コネクタ 39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00" name="テキスト ボックス 39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1" name="直線コネクタ 40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02" name="テキスト ボックス 40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3"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122530</xdr:rowOff>
    </xdr:from>
    <xdr:to>
      <xdr:col>32</xdr:col>
      <xdr:colOff>186689</xdr:colOff>
      <xdr:row>64</xdr:row>
      <xdr:rowOff>76353</xdr:rowOff>
    </xdr:to>
    <xdr:cxnSp macro="">
      <xdr:nvCxnSpPr>
        <xdr:cNvPr id="404" name="直線コネクタ 403"/>
        <xdr:cNvCxnSpPr/>
      </xdr:nvCxnSpPr>
      <xdr:spPr>
        <a:xfrm flipV="1">
          <a:off x="22160864" y="9552280"/>
          <a:ext cx="0" cy="1496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80180</xdr:rowOff>
    </xdr:from>
    <xdr:ext cx="469744" cy="259045"/>
    <xdr:sp macro="" textlink="">
      <xdr:nvSpPr>
        <xdr:cNvPr id="405" name="【学校施設】&#10;一人当たり面積最小値テキスト"/>
        <xdr:cNvSpPr txBox="1"/>
      </xdr:nvSpPr>
      <xdr:spPr>
        <a:xfrm>
          <a:off x="22250400" y="1105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0.833</a:t>
          </a:r>
          <a:endParaRPr kumimoji="1" lang="ja-JP" altLang="en-US" sz="1000" b="1">
            <a:latin typeface="ＭＳ Ｐゴシック"/>
          </a:endParaRPr>
        </a:p>
      </xdr:txBody>
    </xdr:sp>
    <xdr:clientData/>
  </xdr:oneCellAnchor>
  <xdr:twoCellAnchor>
    <xdr:from>
      <xdr:col>32</xdr:col>
      <xdr:colOff>98425</xdr:colOff>
      <xdr:row>64</xdr:row>
      <xdr:rowOff>76353</xdr:rowOff>
    </xdr:from>
    <xdr:to>
      <xdr:col>32</xdr:col>
      <xdr:colOff>276225</xdr:colOff>
      <xdr:row>64</xdr:row>
      <xdr:rowOff>76353</xdr:rowOff>
    </xdr:to>
    <xdr:cxnSp macro="">
      <xdr:nvCxnSpPr>
        <xdr:cNvPr id="406" name="直線コネクタ 405"/>
        <xdr:cNvCxnSpPr/>
      </xdr:nvCxnSpPr>
      <xdr:spPr>
        <a:xfrm>
          <a:off x="22072600" y="11049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69207</xdr:rowOff>
    </xdr:from>
    <xdr:ext cx="469744" cy="259045"/>
    <xdr:sp macro="" textlink="">
      <xdr:nvSpPr>
        <xdr:cNvPr id="407" name="【学校施設】&#10;一人当たり面積最大値テキスト"/>
        <xdr:cNvSpPr txBox="1"/>
      </xdr:nvSpPr>
      <xdr:spPr>
        <a:xfrm>
          <a:off x="22250400" y="932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4.107</a:t>
          </a:r>
          <a:endParaRPr kumimoji="1" lang="ja-JP" altLang="en-US" sz="1000" b="1">
            <a:latin typeface="ＭＳ Ｐゴシック"/>
          </a:endParaRPr>
        </a:p>
      </xdr:txBody>
    </xdr:sp>
    <xdr:clientData/>
  </xdr:oneCellAnchor>
  <xdr:twoCellAnchor>
    <xdr:from>
      <xdr:col>32</xdr:col>
      <xdr:colOff>98425</xdr:colOff>
      <xdr:row>55</xdr:row>
      <xdr:rowOff>122530</xdr:rowOff>
    </xdr:from>
    <xdr:to>
      <xdr:col>32</xdr:col>
      <xdr:colOff>276225</xdr:colOff>
      <xdr:row>55</xdr:row>
      <xdr:rowOff>122530</xdr:rowOff>
    </xdr:to>
    <xdr:cxnSp macro="">
      <xdr:nvCxnSpPr>
        <xdr:cNvPr id="408" name="直線コネクタ 407"/>
        <xdr:cNvCxnSpPr/>
      </xdr:nvCxnSpPr>
      <xdr:spPr>
        <a:xfrm>
          <a:off x="22072600" y="955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102379</xdr:rowOff>
    </xdr:from>
    <xdr:ext cx="469744" cy="259045"/>
    <xdr:sp macro="" textlink="">
      <xdr:nvSpPr>
        <xdr:cNvPr id="409" name="【学校施設】&#10;一人当たり面積平均値テキスト"/>
        <xdr:cNvSpPr txBox="1"/>
      </xdr:nvSpPr>
      <xdr:spPr>
        <a:xfrm>
          <a:off x="22250400" y="1004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2.590</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79502</xdr:rowOff>
    </xdr:from>
    <xdr:to>
      <xdr:col>32</xdr:col>
      <xdr:colOff>238125</xdr:colOff>
      <xdr:row>60</xdr:row>
      <xdr:rowOff>9652</xdr:rowOff>
    </xdr:to>
    <xdr:sp macro="" textlink="">
      <xdr:nvSpPr>
        <xdr:cNvPr id="410" name="フローチャート : 判断 409"/>
        <xdr:cNvSpPr/>
      </xdr:nvSpPr>
      <xdr:spPr>
        <a:xfrm>
          <a:off x="221107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1" name="テキスト ボックス 41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2" name="テキスト ボックス 41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3" name="テキスト ボックス 41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14" name="テキスト ボックス 41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15" name="テキスト ボックス 41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86817</xdr:rowOff>
    </xdr:from>
    <xdr:to>
      <xdr:col>32</xdr:col>
      <xdr:colOff>238125</xdr:colOff>
      <xdr:row>60</xdr:row>
      <xdr:rowOff>16967</xdr:rowOff>
    </xdr:to>
    <xdr:sp macro="" textlink="">
      <xdr:nvSpPr>
        <xdr:cNvPr id="416" name="円/楕円 415"/>
        <xdr:cNvSpPr/>
      </xdr:nvSpPr>
      <xdr:spPr>
        <a:xfrm>
          <a:off x="22110700" y="102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59</xdr:row>
      <xdr:rowOff>65244</xdr:rowOff>
    </xdr:from>
    <xdr:ext cx="469744" cy="259045"/>
    <xdr:sp macro="" textlink="">
      <xdr:nvSpPr>
        <xdr:cNvPr id="417" name="【学校施設】&#10;一人当たり面積該当値テキスト"/>
        <xdr:cNvSpPr txBox="1"/>
      </xdr:nvSpPr>
      <xdr:spPr>
        <a:xfrm>
          <a:off x="22250400" y="1018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2.574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18" name="正方形/長方形 417"/>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19" name="正方形/長方形 4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0" name="正方形/長方形 4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1" name="正方形/長方形 4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2" name="正方形/長方形 4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3" name="正方形/長方形 4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24" name="正方形/長方形 4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25" name="正方形/長方形 424"/>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26" name="テキスト ボックス 4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27" name="直線コネクタ 4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28" name="テキスト ボックス 427"/>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29" name="直線コネクタ 42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30" name="テキスト ボックス 42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31" name="直線コネクタ 43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32" name="テキスト ボックス 43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33" name="直線コネクタ 43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34" name="テキスト ボックス 43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35" name="直線コネクタ 43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36" name="テキスト ボックス 43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37" name="直線コネクタ 43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38" name="テキスト ボックス 43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39" name="直線コネクタ 4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40" name="テキスト ボックス 43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41"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22861</xdr:rowOff>
    </xdr:from>
    <xdr:to>
      <xdr:col>23</xdr:col>
      <xdr:colOff>516889</xdr:colOff>
      <xdr:row>86</xdr:row>
      <xdr:rowOff>34289</xdr:rowOff>
    </xdr:to>
    <xdr:cxnSp macro="">
      <xdr:nvCxnSpPr>
        <xdr:cNvPr id="442" name="直線コネクタ 441"/>
        <xdr:cNvCxnSpPr/>
      </xdr:nvCxnSpPr>
      <xdr:spPr>
        <a:xfrm flipV="1">
          <a:off x="16318864" y="13395961"/>
          <a:ext cx="0" cy="1383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38116</xdr:rowOff>
    </xdr:from>
    <xdr:ext cx="405111" cy="259045"/>
    <xdr:sp macro="" textlink="">
      <xdr:nvSpPr>
        <xdr:cNvPr id="443" name="【児童館】&#10;有形固定資産減価償却率最小値テキスト"/>
        <xdr:cNvSpPr txBox="1"/>
      </xdr:nvSpPr>
      <xdr:spPr>
        <a:xfrm>
          <a:off x="164084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a:t>
          </a:r>
          <a:endParaRPr kumimoji="1" lang="ja-JP" altLang="en-US" sz="1000" b="1">
            <a:latin typeface="ＭＳ Ｐゴシック"/>
          </a:endParaRPr>
        </a:p>
      </xdr:txBody>
    </xdr:sp>
    <xdr:clientData/>
  </xdr:oneCellAnchor>
  <xdr:twoCellAnchor>
    <xdr:from>
      <xdr:col>23</xdr:col>
      <xdr:colOff>428625</xdr:colOff>
      <xdr:row>86</xdr:row>
      <xdr:rowOff>34289</xdr:rowOff>
    </xdr:from>
    <xdr:to>
      <xdr:col>23</xdr:col>
      <xdr:colOff>606425</xdr:colOff>
      <xdr:row>86</xdr:row>
      <xdr:rowOff>34289</xdr:rowOff>
    </xdr:to>
    <xdr:cxnSp macro="">
      <xdr:nvCxnSpPr>
        <xdr:cNvPr id="444" name="直線コネクタ 443"/>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140988</xdr:rowOff>
    </xdr:from>
    <xdr:ext cx="405111" cy="259045"/>
    <xdr:sp macro="" textlink="">
      <xdr:nvSpPr>
        <xdr:cNvPr id="445" name="【児童館】&#10;有形固定資産減価償却率最大値テキスト"/>
        <xdr:cNvSpPr txBox="1"/>
      </xdr:nvSpPr>
      <xdr:spPr>
        <a:xfrm>
          <a:off x="16408400"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98.4</a:t>
          </a:r>
          <a:endParaRPr kumimoji="1" lang="ja-JP" altLang="en-US" sz="1000" b="1">
            <a:latin typeface="ＭＳ Ｐゴシック"/>
          </a:endParaRPr>
        </a:p>
      </xdr:txBody>
    </xdr:sp>
    <xdr:clientData/>
  </xdr:oneCellAnchor>
  <xdr:twoCellAnchor>
    <xdr:from>
      <xdr:col>23</xdr:col>
      <xdr:colOff>428625</xdr:colOff>
      <xdr:row>78</xdr:row>
      <xdr:rowOff>22861</xdr:rowOff>
    </xdr:from>
    <xdr:to>
      <xdr:col>23</xdr:col>
      <xdr:colOff>606425</xdr:colOff>
      <xdr:row>78</xdr:row>
      <xdr:rowOff>22861</xdr:rowOff>
    </xdr:to>
    <xdr:cxnSp macro="">
      <xdr:nvCxnSpPr>
        <xdr:cNvPr id="446" name="直線コネクタ 445"/>
        <xdr:cNvCxnSpPr/>
      </xdr:nvCxnSpPr>
      <xdr:spPr>
        <a:xfrm>
          <a:off x="16230600" y="1339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41927</xdr:rowOff>
    </xdr:from>
    <xdr:ext cx="405111" cy="259045"/>
    <xdr:sp macro="" textlink="">
      <xdr:nvSpPr>
        <xdr:cNvPr id="447" name="【児童館】&#10;有形固定資産減価償却率平均値テキスト"/>
        <xdr:cNvSpPr txBox="1"/>
      </xdr:nvSpPr>
      <xdr:spPr>
        <a:xfrm>
          <a:off x="16408400" y="1410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78.0</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63500</xdr:rowOff>
    </xdr:from>
    <xdr:to>
      <xdr:col>23</xdr:col>
      <xdr:colOff>568325</xdr:colOff>
      <xdr:row>82</xdr:row>
      <xdr:rowOff>165100</xdr:rowOff>
    </xdr:to>
    <xdr:sp macro="" textlink="">
      <xdr:nvSpPr>
        <xdr:cNvPr id="448" name="フローチャート : 判断 447"/>
        <xdr:cNvSpPr/>
      </xdr:nvSpPr>
      <xdr:spPr>
        <a:xfrm>
          <a:off x="16268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49" name="テキスト ボックス 44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50" name="テキスト ボックス 44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51" name="テキスト ボックス 45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52" name="テキスト ボックス 45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53" name="テキスト ボックス 45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162561</xdr:rowOff>
    </xdr:from>
    <xdr:to>
      <xdr:col>23</xdr:col>
      <xdr:colOff>568325</xdr:colOff>
      <xdr:row>78</xdr:row>
      <xdr:rowOff>92711</xdr:rowOff>
    </xdr:to>
    <xdr:sp macro="" textlink="">
      <xdr:nvSpPr>
        <xdr:cNvPr id="454" name="円/楕円 453"/>
        <xdr:cNvSpPr/>
      </xdr:nvSpPr>
      <xdr:spPr>
        <a:xfrm>
          <a:off x="16268700" y="1336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96538</xdr:rowOff>
    </xdr:from>
    <xdr:ext cx="405111" cy="259045"/>
    <xdr:sp macro="" textlink="">
      <xdr:nvSpPr>
        <xdr:cNvPr id="455" name="【児童館】&#10;有形固定資産減価償却率該当値テキスト"/>
        <xdr:cNvSpPr txBox="1"/>
      </xdr:nvSpPr>
      <xdr:spPr>
        <a:xfrm>
          <a:off x="16408400" y="1329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56" name="正方形/長方形 455"/>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7" name="正方形/長方形 45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8" name="正方形/長方形 45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9" name="正方形/長方形 45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0" name="正方形/長方形 45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1" name="正方形/長方形 46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2" name="正方形/長方形 46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0.028</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63" name="正方形/長方形 462"/>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64" name="テキスト ボックス 46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65" name="直線コネクタ 46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66" name="テキスト ボックス 465"/>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86</xdr:row>
      <xdr:rowOff>38100</xdr:rowOff>
    </xdr:from>
    <xdr:to>
      <xdr:col>33</xdr:col>
      <xdr:colOff>314325</xdr:colOff>
      <xdr:row>86</xdr:row>
      <xdr:rowOff>38100</xdr:rowOff>
    </xdr:to>
    <xdr:cxnSp macro="">
      <xdr:nvCxnSpPr>
        <xdr:cNvPr id="467" name="直線コネクタ 46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68" name="テキスト ボックス 46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69" name="直線コネクタ 46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70" name="テキスト ボックス 46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71" name="直線コネクタ 47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72" name="テキスト ボックス 47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73" name="直線コネクタ 47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74" name="テキスト ボックス 47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75" name="直線コネクタ 47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76" name="テキスト ボックス 47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77"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15239</xdr:rowOff>
    </xdr:from>
    <xdr:to>
      <xdr:col>32</xdr:col>
      <xdr:colOff>186689</xdr:colOff>
      <xdr:row>85</xdr:row>
      <xdr:rowOff>26670</xdr:rowOff>
    </xdr:to>
    <xdr:cxnSp macro="">
      <xdr:nvCxnSpPr>
        <xdr:cNvPr id="478" name="直線コネクタ 477"/>
        <xdr:cNvCxnSpPr/>
      </xdr:nvCxnSpPr>
      <xdr:spPr>
        <a:xfrm flipV="1">
          <a:off x="22160864" y="13388339"/>
          <a:ext cx="0" cy="1211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30497</xdr:rowOff>
    </xdr:from>
    <xdr:ext cx="469744" cy="259045"/>
    <xdr:sp macro="" textlink="">
      <xdr:nvSpPr>
        <xdr:cNvPr id="479" name="【児童館】&#10;一人当たり面積最小値テキスト"/>
        <xdr:cNvSpPr txBox="1"/>
      </xdr:nvSpPr>
      <xdr:spPr>
        <a:xfrm>
          <a:off x="222504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85</xdr:row>
      <xdr:rowOff>26670</xdr:rowOff>
    </xdr:from>
    <xdr:to>
      <xdr:col>32</xdr:col>
      <xdr:colOff>276225</xdr:colOff>
      <xdr:row>85</xdr:row>
      <xdr:rowOff>26670</xdr:rowOff>
    </xdr:to>
    <xdr:cxnSp macro="">
      <xdr:nvCxnSpPr>
        <xdr:cNvPr id="480" name="直線コネクタ 479"/>
        <xdr:cNvCxnSpPr/>
      </xdr:nvCxnSpPr>
      <xdr:spPr>
        <a:xfrm>
          <a:off x="22072600" y="1459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133366</xdr:rowOff>
    </xdr:from>
    <xdr:ext cx="469744" cy="259045"/>
    <xdr:sp macro="" textlink="">
      <xdr:nvSpPr>
        <xdr:cNvPr id="481" name="【児童館】&#10;一人当たり面積最大値テキスト"/>
        <xdr:cNvSpPr txBox="1"/>
      </xdr:nvSpPr>
      <xdr:spPr>
        <a:xfrm>
          <a:off x="22250400" y="1316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0.101</a:t>
          </a:r>
          <a:endParaRPr kumimoji="1" lang="ja-JP" altLang="en-US" sz="1000" b="1">
            <a:latin typeface="ＭＳ Ｐゴシック"/>
          </a:endParaRPr>
        </a:p>
      </xdr:txBody>
    </xdr:sp>
    <xdr:clientData/>
  </xdr:oneCellAnchor>
  <xdr:twoCellAnchor>
    <xdr:from>
      <xdr:col>32</xdr:col>
      <xdr:colOff>98425</xdr:colOff>
      <xdr:row>78</xdr:row>
      <xdr:rowOff>15239</xdr:rowOff>
    </xdr:from>
    <xdr:to>
      <xdr:col>32</xdr:col>
      <xdr:colOff>276225</xdr:colOff>
      <xdr:row>78</xdr:row>
      <xdr:rowOff>15239</xdr:rowOff>
    </xdr:to>
    <xdr:cxnSp macro="">
      <xdr:nvCxnSpPr>
        <xdr:cNvPr id="482" name="直線コネクタ 481"/>
        <xdr:cNvCxnSpPr/>
      </xdr:nvCxnSpPr>
      <xdr:spPr>
        <a:xfrm>
          <a:off x="22072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21607</xdr:rowOff>
    </xdr:from>
    <xdr:ext cx="469744" cy="259045"/>
    <xdr:sp macro="" textlink="">
      <xdr:nvSpPr>
        <xdr:cNvPr id="483" name="【児童館】&#10;一人当たり面積平均値テキスト"/>
        <xdr:cNvSpPr txBox="1"/>
      </xdr:nvSpPr>
      <xdr:spPr>
        <a:xfrm>
          <a:off x="22250400" y="1408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484" name="フローチャート : 判断 483"/>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85" name="テキスト ボックス 48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86" name="テキスト ボックス 48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87" name="テキスト ボックス 48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88" name="テキスト ボックス 48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89" name="テキスト ボックス 48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158750</xdr:rowOff>
    </xdr:from>
    <xdr:to>
      <xdr:col>32</xdr:col>
      <xdr:colOff>238125</xdr:colOff>
      <xdr:row>84</xdr:row>
      <xdr:rowOff>88900</xdr:rowOff>
    </xdr:to>
    <xdr:sp macro="" textlink="">
      <xdr:nvSpPr>
        <xdr:cNvPr id="490" name="円/楕円 489"/>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137177</xdr:rowOff>
    </xdr:from>
    <xdr:ext cx="469744" cy="259045"/>
    <xdr:sp macro="" textlink="">
      <xdr:nvSpPr>
        <xdr:cNvPr id="491" name="【児童館】&#10;一人当たり面積該当値テキスト"/>
        <xdr:cNvSpPr txBox="1"/>
      </xdr:nvSpPr>
      <xdr:spPr>
        <a:xfrm>
          <a:off x="22250400"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492" name="正方形/長方形 491"/>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3" name="正方形/長方形 49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4" name="正方形/長方形 49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5" name="正方形/長方形 49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6" name="正方形/長方形 49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7" name="正方形/長方形 49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98" name="正方形/長方形 49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99" name="正方形/長方形 498"/>
        <xdr:cNvSpPr/>
      </xdr:nvSpPr>
      <xdr:spPr>
        <a:xfrm>
          <a:off x="12446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91</xdr:row>
      <xdr:rowOff>19050</xdr:rowOff>
    </xdr:from>
    <xdr:to>
      <xdr:col>33</xdr:col>
      <xdr:colOff>314325</xdr:colOff>
      <xdr:row>94</xdr:row>
      <xdr:rowOff>139700</xdr:rowOff>
    </xdr:to>
    <xdr:sp macro="" textlink="">
      <xdr:nvSpPr>
        <xdr:cNvPr id="500" name="正方形/長方形 499"/>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1" name="正方形/長方形 5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2" name="正方形/長方形 5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3" name="正方形/長方形 5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04" name="正方形/長方形 5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05" name="正方形/長方形 5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06" name="正方形/長方形 5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0.163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07" name="正方形/長方形 506"/>
        <xdr:cNvSpPr/>
      </xdr:nvSpPr>
      <xdr:spPr>
        <a:xfrm>
          <a:off x="18288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508" name="正方形/長方形 507"/>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09" name="正方形/長方形 508"/>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10" name="テキスト ボックス 509"/>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道路や橋梁などのインフラ資産については、有形固定資産減価償却率が類似団体とほぼ同水準となっているが、全国・全道平均と比較すると高くなっている。</a:t>
          </a:r>
          <a:endParaRPr kumimoji="1" lang="en-US" altLang="ja-JP" sz="1300">
            <a:latin typeface="ＭＳ Ｐゴシック"/>
          </a:endParaRPr>
        </a:p>
        <a:p>
          <a:r>
            <a:rPr kumimoji="1" lang="ja-JP" altLang="en-US" sz="1300">
              <a:latin typeface="ＭＳ Ｐゴシック"/>
            </a:rPr>
            <a:t>公営住宅については、人口一人当たりの面積が類似団体を大きく上回っているが（北海道平均とは同水準）、減価償却率はほぼ同水準となっている（全国・全道平均よりは高くなっている）。</a:t>
          </a:r>
          <a:endParaRPr kumimoji="1" lang="en-US" altLang="ja-JP" sz="1300">
            <a:latin typeface="ＭＳ Ｐゴシック"/>
          </a:endParaRPr>
        </a:p>
        <a:p>
          <a:r>
            <a:rPr kumimoji="1" lang="ja-JP" altLang="en-US" sz="1300">
              <a:latin typeface="ＭＳ Ｐゴシック"/>
            </a:rPr>
            <a:t>幼稚園・保育所、学校施設については、減価償却率が類似団体平均、全道・全国平均と比較して大きな開きはない。児童館については、</a:t>
          </a:r>
          <a:r>
            <a:rPr kumimoji="1" lang="en-US" altLang="ja-JP" sz="1300">
              <a:latin typeface="ＭＳ Ｐゴシック"/>
            </a:rPr>
            <a:t>2</a:t>
          </a:r>
          <a:r>
            <a:rPr kumimoji="1" lang="ja-JP" altLang="en-US" sz="1300">
              <a:latin typeface="ＭＳ Ｐゴシック"/>
            </a:rPr>
            <a:t>施設いずれも一部増築部分を除き耐用年数を経過しており、減価償却率も</a:t>
          </a:r>
          <a:r>
            <a:rPr kumimoji="1" lang="en-US" altLang="ja-JP" sz="1300">
              <a:latin typeface="ＭＳ Ｐゴシック"/>
            </a:rPr>
            <a:t>97.9</a:t>
          </a:r>
          <a:r>
            <a:rPr kumimoji="1" lang="ja-JP" altLang="en-US" sz="1300">
              <a:latin typeface="ＭＳ Ｐゴシック"/>
            </a:rPr>
            <a:t>％と高くなっている。</a:t>
          </a:r>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8,235
8,225
109.53
5,769,499
5,424,508
317,726
3,507,004
6,289,172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14.2
78.6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8" name="【図書館】&#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14151</xdr:rowOff>
    </xdr:from>
    <xdr:to>
      <xdr:col>6</xdr:col>
      <xdr:colOff>510540</xdr:colOff>
      <xdr:row>41</xdr:row>
      <xdr:rowOff>28847</xdr:rowOff>
    </xdr:to>
    <xdr:cxnSp macro="">
      <xdr:nvCxnSpPr>
        <xdr:cNvPr id="59" name="直線コネクタ 58"/>
        <xdr:cNvCxnSpPr/>
      </xdr:nvCxnSpPr>
      <xdr:spPr>
        <a:xfrm flipV="1">
          <a:off x="4634865" y="5843451"/>
          <a:ext cx="0" cy="121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32674</xdr:rowOff>
    </xdr:from>
    <xdr:ext cx="405111" cy="259045"/>
    <xdr:sp macro="" textlink="">
      <xdr:nvSpPr>
        <xdr:cNvPr id="60" name="【図書館】&#10;有形固定資産減価償却率最小値テキスト"/>
        <xdr:cNvSpPr txBox="1"/>
      </xdr:nvSpPr>
      <xdr:spPr>
        <a:xfrm>
          <a:off x="4724400" y="706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a:t>
          </a:r>
          <a:endParaRPr kumimoji="1" lang="ja-JP" altLang="en-US" sz="1000" b="1">
            <a:latin typeface="ＭＳ Ｐゴシック"/>
          </a:endParaRPr>
        </a:p>
      </xdr:txBody>
    </xdr:sp>
    <xdr:clientData/>
  </xdr:oneCellAnchor>
  <xdr:twoCellAnchor>
    <xdr:from>
      <xdr:col>6</xdr:col>
      <xdr:colOff>422275</xdr:colOff>
      <xdr:row>41</xdr:row>
      <xdr:rowOff>28847</xdr:rowOff>
    </xdr:from>
    <xdr:to>
      <xdr:col>6</xdr:col>
      <xdr:colOff>600075</xdr:colOff>
      <xdr:row>41</xdr:row>
      <xdr:rowOff>28847</xdr:rowOff>
    </xdr:to>
    <xdr:cxnSp macro="">
      <xdr:nvCxnSpPr>
        <xdr:cNvPr id="61" name="直線コネクタ 60"/>
        <xdr:cNvCxnSpPr/>
      </xdr:nvCxnSpPr>
      <xdr:spPr>
        <a:xfrm>
          <a:off x="4546600" y="705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132278</xdr:rowOff>
    </xdr:from>
    <xdr:ext cx="405111" cy="259045"/>
    <xdr:sp macro="" textlink="">
      <xdr:nvSpPr>
        <xdr:cNvPr id="62" name="【図書館】&#10;有形固定資産減価償却率最大値テキスト"/>
        <xdr:cNvSpPr txBox="1"/>
      </xdr:nvSpPr>
      <xdr:spPr>
        <a:xfrm>
          <a:off x="4724400" y="561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6</xdr:col>
      <xdr:colOff>422275</xdr:colOff>
      <xdr:row>34</xdr:row>
      <xdr:rowOff>14151</xdr:rowOff>
    </xdr:from>
    <xdr:to>
      <xdr:col>6</xdr:col>
      <xdr:colOff>600075</xdr:colOff>
      <xdr:row>34</xdr:row>
      <xdr:rowOff>14151</xdr:rowOff>
    </xdr:to>
    <xdr:cxnSp macro="">
      <xdr:nvCxnSpPr>
        <xdr:cNvPr id="63" name="直線コネクタ 62"/>
        <xdr:cNvCxnSpPr/>
      </xdr:nvCxnSpPr>
      <xdr:spPr>
        <a:xfrm>
          <a:off x="4546600" y="584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5460</xdr:rowOff>
    </xdr:from>
    <xdr:ext cx="405111" cy="259045"/>
    <xdr:sp macro="" textlink="">
      <xdr:nvSpPr>
        <xdr:cNvPr id="64" name="【図書館】&#10;有形固定資産減価償却率平均値テキスト"/>
        <xdr:cNvSpPr txBox="1"/>
      </xdr:nvSpPr>
      <xdr:spPr>
        <a:xfrm>
          <a:off x="4724400" y="66920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48.1</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27033</xdr:rowOff>
    </xdr:from>
    <xdr:to>
      <xdr:col>6</xdr:col>
      <xdr:colOff>561975</xdr:colOff>
      <xdr:row>39</xdr:row>
      <xdr:rowOff>128633</xdr:rowOff>
    </xdr:to>
    <xdr:sp macro="" textlink="">
      <xdr:nvSpPr>
        <xdr:cNvPr id="65" name="フローチャート : 判断 64"/>
        <xdr:cNvSpPr/>
      </xdr:nvSpPr>
      <xdr:spPr>
        <a:xfrm>
          <a:off x="45847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36830</xdr:rowOff>
    </xdr:from>
    <xdr:to>
      <xdr:col>6</xdr:col>
      <xdr:colOff>561975</xdr:colOff>
      <xdr:row>37</xdr:row>
      <xdr:rowOff>138430</xdr:rowOff>
    </xdr:to>
    <xdr:sp macro="" textlink="">
      <xdr:nvSpPr>
        <xdr:cNvPr id="71" name="円/楕円 70"/>
        <xdr:cNvSpPr/>
      </xdr:nvSpPr>
      <xdr:spPr>
        <a:xfrm>
          <a:off x="4584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59707</xdr:rowOff>
    </xdr:from>
    <xdr:ext cx="405111" cy="259045"/>
    <xdr:sp macro="" textlink="">
      <xdr:nvSpPr>
        <xdr:cNvPr id="72" name="【図書館】&#10;有形固定資産減価償却率該当値テキスト"/>
        <xdr:cNvSpPr txBox="1"/>
      </xdr:nvSpPr>
      <xdr:spPr>
        <a:xfrm>
          <a:off x="4724400"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3" name="正方形/長方形 72"/>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80" name="正方形/長方形 79"/>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1" name="テキスト ボックス 8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3" name="テキスト ボックス 8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4" name="直線コネクタ 8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5" name="テキスト ボックス 84"/>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6" name="直線コネクタ 8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7" name="テキスト ボックス 86"/>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8" name="直線コネクタ 8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9" name="テキスト ボックス 88"/>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0" name="直線コネクタ 8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1" name="テキスト ボックス 90"/>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2" name="直線コネクタ 9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3" name="テキスト ボックス 92"/>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図書館】&#10;一人当たり面積グラフ枠"/>
        <xdr:cNvSpPr/>
      </xdr:nvSpPr>
      <xdr:spPr>
        <a:xfrm>
          <a:off x="6604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68580</xdr:rowOff>
    </xdr:from>
    <xdr:to>
      <xdr:col>15</xdr:col>
      <xdr:colOff>180340</xdr:colOff>
      <xdr:row>42</xdr:row>
      <xdr:rowOff>76200</xdr:rowOff>
    </xdr:to>
    <xdr:cxnSp macro="">
      <xdr:nvCxnSpPr>
        <xdr:cNvPr id="97" name="直線コネクタ 96"/>
        <xdr:cNvCxnSpPr/>
      </xdr:nvCxnSpPr>
      <xdr:spPr>
        <a:xfrm flipV="1">
          <a:off x="10476865" y="58978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80027</xdr:rowOff>
    </xdr:from>
    <xdr:ext cx="469744" cy="259045"/>
    <xdr:sp macro="" textlink="">
      <xdr:nvSpPr>
        <xdr:cNvPr id="98" name="【図書館】&#10;一人当たり面積最小値テキスト"/>
        <xdr:cNvSpPr txBox="1"/>
      </xdr:nvSpPr>
      <xdr:spPr>
        <a:xfrm>
          <a:off x="10566400"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0.045</a:t>
          </a:r>
          <a:endParaRPr kumimoji="1" lang="ja-JP" altLang="en-US" sz="1000" b="1">
            <a:latin typeface="ＭＳ Ｐゴシック"/>
          </a:endParaRPr>
        </a:p>
      </xdr:txBody>
    </xdr:sp>
    <xdr:clientData/>
  </xdr:oneCellAnchor>
  <xdr:twoCellAnchor>
    <xdr:from>
      <xdr:col>15</xdr:col>
      <xdr:colOff>92075</xdr:colOff>
      <xdr:row>42</xdr:row>
      <xdr:rowOff>76200</xdr:rowOff>
    </xdr:from>
    <xdr:to>
      <xdr:col>15</xdr:col>
      <xdr:colOff>269875</xdr:colOff>
      <xdr:row>42</xdr:row>
      <xdr:rowOff>76200</xdr:rowOff>
    </xdr:to>
    <xdr:cxnSp macro="">
      <xdr:nvCxnSpPr>
        <xdr:cNvPr id="99" name="直線コネクタ 98"/>
        <xdr:cNvCxnSpPr/>
      </xdr:nvCxnSpPr>
      <xdr:spPr>
        <a:xfrm>
          <a:off x="10388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15257</xdr:rowOff>
    </xdr:from>
    <xdr:ext cx="469744" cy="259045"/>
    <xdr:sp macro="" textlink="">
      <xdr:nvSpPr>
        <xdr:cNvPr id="100" name="【図書館】&#10;一人当たり面積最大値テキスト"/>
        <xdr:cNvSpPr txBox="1"/>
      </xdr:nvSpPr>
      <xdr:spPr>
        <a:xfrm>
          <a:off x="105664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0.226</a:t>
          </a:r>
          <a:endParaRPr kumimoji="1" lang="ja-JP" altLang="en-US" sz="1000" b="1">
            <a:latin typeface="ＭＳ Ｐゴシック"/>
          </a:endParaRPr>
        </a:p>
      </xdr:txBody>
    </xdr:sp>
    <xdr:clientData/>
  </xdr:oneCellAnchor>
  <xdr:twoCellAnchor>
    <xdr:from>
      <xdr:col>15</xdr:col>
      <xdr:colOff>92075</xdr:colOff>
      <xdr:row>34</xdr:row>
      <xdr:rowOff>68580</xdr:rowOff>
    </xdr:from>
    <xdr:to>
      <xdr:col>15</xdr:col>
      <xdr:colOff>269875</xdr:colOff>
      <xdr:row>34</xdr:row>
      <xdr:rowOff>68580</xdr:rowOff>
    </xdr:to>
    <xdr:cxnSp macro="">
      <xdr:nvCxnSpPr>
        <xdr:cNvPr id="101" name="直線コネクタ 100"/>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158767</xdr:rowOff>
    </xdr:from>
    <xdr:ext cx="469744" cy="259045"/>
    <xdr:sp macro="" textlink="">
      <xdr:nvSpPr>
        <xdr:cNvPr id="102" name="【図書館】&#10;一人当たり面積平均値テキスト"/>
        <xdr:cNvSpPr txBox="1"/>
      </xdr:nvSpPr>
      <xdr:spPr>
        <a:xfrm>
          <a:off x="10566400" y="6673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0.098</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135890</xdr:rowOff>
    </xdr:from>
    <xdr:to>
      <xdr:col>15</xdr:col>
      <xdr:colOff>231775</xdr:colOff>
      <xdr:row>40</xdr:row>
      <xdr:rowOff>66040</xdr:rowOff>
    </xdr:to>
    <xdr:sp macro="" textlink="">
      <xdr:nvSpPr>
        <xdr:cNvPr id="103" name="フローチャート : 判断 102"/>
        <xdr:cNvSpPr/>
      </xdr:nvSpPr>
      <xdr:spPr>
        <a:xfrm>
          <a:off x="10426700" y="682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42</xdr:row>
      <xdr:rowOff>2540</xdr:rowOff>
    </xdr:from>
    <xdr:to>
      <xdr:col>15</xdr:col>
      <xdr:colOff>231775</xdr:colOff>
      <xdr:row>42</xdr:row>
      <xdr:rowOff>104140</xdr:rowOff>
    </xdr:to>
    <xdr:sp macro="" textlink="">
      <xdr:nvSpPr>
        <xdr:cNvPr id="109" name="円/楕円 108"/>
        <xdr:cNvSpPr/>
      </xdr:nvSpPr>
      <xdr:spPr>
        <a:xfrm>
          <a:off x="10426700" y="72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41</xdr:row>
      <xdr:rowOff>88917</xdr:rowOff>
    </xdr:from>
    <xdr:ext cx="469744" cy="259045"/>
    <xdr:sp macro="" textlink="">
      <xdr:nvSpPr>
        <xdr:cNvPr id="110" name="【図書館】&#10;一人当たり面積該当値テキスト"/>
        <xdr:cNvSpPr txBox="1"/>
      </xdr:nvSpPr>
      <xdr:spPr>
        <a:xfrm>
          <a:off x="10566400" y="711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2" name="直線コネクタ 12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3" name="テキスト ボックス 12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4" name="直線コネクタ 12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5" name="テキスト ボックス 12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6" name="直線コネクタ 12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7" name="テキスト ボックス 12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8" name="直線コネクタ 12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55</xdr:row>
      <xdr:rowOff>29227</xdr:rowOff>
    </xdr:from>
    <xdr:ext cx="467179" cy="259045"/>
    <xdr:sp macro="" textlink="">
      <xdr:nvSpPr>
        <xdr:cNvPr id="129" name="テキスト ボックス 128"/>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0" name="直線コネクタ 12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1" name="テキスト ボックス 13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2"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9144</xdr:rowOff>
    </xdr:from>
    <xdr:to>
      <xdr:col>6</xdr:col>
      <xdr:colOff>510540</xdr:colOff>
      <xdr:row>62</xdr:row>
      <xdr:rowOff>144018</xdr:rowOff>
    </xdr:to>
    <xdr:cxnSp macro="">
      <xdr:nvCxnSpPr>
        <xdr:cNvPr id="133" name="直線コネクタ 132"/>
        <xdr:cNvCxnSpPr/>
      </xdr:nvCxnSpPr>
      <xdr:spPr>
        <a:xfrm flipV="1">
          <a:off x="4634865" y="9610344"/>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147845</xdr:rowOff>
    </xdr:from>
    <xdr:ext cx="405111" cy="259045"/>
    <xdr:sp macro="" textlink="">
      <xdr:nvSpPr>
        <xdr:cNvPr id="134" name="【体育館・プール】&#10;有形固定資産減価償却率最小値テキスト"/>
        <xdr:cNvSpPr txBox="1"/>
      </xdr:nvSpPr>
      <xdr:spPr>
        <a:xfrm>
          <a:off x="4724400" y="1077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48.7</a:t>
          </a:r>
          <a:endParaRPr kumimoji="1" lang="ja-JP" altLang="en-US" sz="1000" b="1">
            <a:latin typeface="ＭＳ Ｐゴシック"/>
          </a:endParaRPr>
        </a:p>
      </xdr:txBody>
    </xdr:sp>
    <xdr:clientData/>
  </xdr:oneCellAnchor>
  <xdr:twoCellAnchor>
    <xdr:from>
      <xdr:col>6</xdr:col>
      <xdr:colOff>422275</xdr:colOff>
      <xdr:row>62</xdr:row>
      <xdr:rowOff>144018</xdr:rowOff>
    </xdr:from>
    <xdr:to>
      <xdr:col>6</xdr:col>
      <xdr:colOff>600075</xdr:colOff>
      <xdr:row>62</xdr:row>
      <xdr:rowOff>144018</xdr:rowOff>
    </xdr:to>
    <xdr:cxnSp macro="">
      <xdr:nvCxnSpPr>
        <xdr:cNvPr id="135" name="直線コネクタ 134"/>
        <xdr:cNvCxnSpPr/>
      </xdr:nvCxnSpPr>
      <xdr:spPr>
        <a:xfrm>
          <a:off x="4546600" y="10773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127271</xdr:rowOff>
    </xdr:from>
    <xdr:ext cx="405111" cy="259045"/>
    <xdr:sp macro="" textlink="">
      <xdr:nvSpPr>
        <xdr:cNvPr id="136" name="【体育館・プール】&#10;有形固定資産減価償却率最大値テキスト"/>
        <xdr:cNvSpPr txBox="1"/>
      </xdr:nvSpPr>
      <xdr:spPr>
        <a:xfrm>
          <a:off x="4724400" y="938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6</xdr:col>
      <xdr:colOff>422275</xdr:colOff>
      <xdr:row>56</xdr:row>
      <xdr:rowOff>9144</xdr:rowOff>
    </xdr:from>
    <xdr:to>
      <xdr:col>6</xdr:col>
      <xdr:colOff>600075</xdr:colOff>
      <xdr:row>56</xdr:row>
      <xdr:rowOff>9144</xdr:rowOff>
    </xdr:to>
    <xdr:cxnSp macro="">
      <xdr:nvCxnSpPr>
        <xdr:cNvPr id="137" name="直線コネクタ 136"/>
        <xdr:cNvCxnSpPr/>
      </xdr:nvCxnSpPr>
      <xdr:spPr>
        <a:xfrm>
          <a:off x="4546600" y="961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79519</xdr:rowOff>
    </xdr:from>
    <xdr:ext cx="405111" cy="259045"/>
    <xdr:sp macro="" textlink="">
      <xdr:nvSpPr>
        <xdr:cNvPr id="138" name="【体育館・プール】&#10;有形固定資産減価償却率平均値テキスト"/>
        <xdr:cNvSpPr txBox="1"/>
      </xdr:nvSpPr>
      <xdr:spPr>
        <a:xfrm>
          <a:off x="4724400" y="1019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56642</xdr:rowOff>
    </xdr:from>
    <xdr:to>
      <xdr:col>6</xdr:col>
      <xdr:colOff>561975</xdr:colOff>
      <xdr:row>60</xdr:row>
      <xdr:rowOff>158242</xdr:rowOff>
    </xdr:to>
    <xdr:sp macro="" textlink="">
      <xdr:nvSpPr>
        <xdr:cNvPr id="139" name="フローチャート : 判断 138"/>
        <xdr:cNvSpPr/>
      </xdr:nvSpPr>
      <xdr:spPr>
        <a:xfrm>
          <a:off x="45847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0" name="テキスト ボックス 13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1" name="テキスト ボックス 14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2" name="テキスト ボックス 14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3" name="テキスト ボックス 14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4" name="テキスト ボックス 14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62</xdr:row>
      <xdr:rowOff>88646</xdr:rowOff>
    </xdr:from>
    <xdr:to>
      <xdr:col>6</xdr:col>
      <xdr:colOff>561975</xdr:colOff>
      <xdr:row>63</xdr:row>
      <xdr:rowOff>18796</xdr:rowOff>
    </xdr:to>
    <xdr:sp macro="" textlink="">
      <xdr:nvSpPr>
        <xdr:cNvPr id="145" name="円/楕円 144"/>
        <xdr:cNvSpPr/>
      </xdr:nvSpPr>
      <xdr:spPr>
        <a:xfrm>
          <a:off x="4584700" y="107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62</xdr:row>
      <xdr:rowOff>3573</xdr:rowOff>
    </xdr:from>
    <xdr:ext cx="405111" cy="259045"/>
    <xdr:sp macro="" textlink="">
      <xdr:nvSpPr>
        <xdr:cNvPr id="146" name="【体育館・プール】&#10;有形固定資産減価償却率該当値テキスト"/>
        <xdr:cNvSpPr txBox="1"/>
      </xdr:nvSpPr>
      <xdr:spPr>
        <a:xfrm>
          <a:off x="4724400" y="10633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7" name="正方形/長方形 146"/>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8" name="正方形/長方形 147"/>
        <xdr:cNvSpPr/>
      </xdr:nvSpPr>
      <xdr:spPr>
        <a:xfrm>
          <a:off x="67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9" name="正方形/長方形 148"/>
        <xdr:cNvSpPr/>
      </xdr:nvSpPr>
      <xdr:spPr>
        <a:xfrm>
          <a:off x="67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0" name="正方形/長方形 149"/>
        <xdr:cNvSpPr/>
      </xdr:nvSpPr>
      <xdr:spPr>
        <a:xfrm>
          <a:off x="7747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1" name="正方形/長方形 150"/>
        <xdr:cNvSpPr/>
      </xdr:nvSpPr>
      <xdr:spPr>
        <a:xfrm>
          <a:off x="7747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2" name="正方形/長方形 151"/>
        <xdr:cNvSpPr/>
      </xdr:nvSpPr>
      <xdr:spPr>
        <a:xfrm>
          <a:off x="8890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3" name="正方形/長方形 152"/>
        <xdr:cNvSpPr/>
      </xdr:nvSpPr>
      <xdr:spPr>
        <a:xfrm>
          <a:off x="8890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0.243</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4" name="正方形/長方形 153"/>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5" name="テキスト ボックス 15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6" name="直線コネクタ 15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157" name="テキスト ボックス 156"/>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64</xdr:row>
      <xdr:rowOff>76200</xdr:rowOff>
    </xdr:from>
    <xdr:to>
      <xdr:col>16</xdr:col>
      <xdr:colOff>307975</xdr:colOff>
      <xdr:row>64</xdr:row>
      <xdr:rowOff>76200</xdr:rowOff>
    </xdr:to>
    <xdr:cxnSp macro="">
      <xdr:nvCxnSpPr>
        <xdr:cNvPr id="158" name="直線コネクタ 15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59" name="テキスト ボックス 15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0" name="直線コネクタ 15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1" name="テキスト ボックス 16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2" name="直線コネクタ 16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3" name="テキスト ボックス 16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4" name="直線コネクタ 16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65" name="テキスト ボックス 16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6" name="直線コネクタ 16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67" name="テキスト ボックス 16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9" name="テキスト ボックス 16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0"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127635</xdr:rowOff>
    </xdr:from>
    <xdr:to>
      <xdr:col>15</xdr:col>
      <xdr:colOff>180340</xdr:colOff>
      <xdr:row>64</xdr:row>
      <xdr:rowOff>116205</xdr:rowOff>
    </xdr:to>
    <xdr:cxnSp macro="">
      <xdr:nvCxnSpPr>
        <xdr:cNvPr id="171" name="直線コネクタ 170"/>
        <xdr:cNvCxnSpPr/>
      </xdr:nvCxnSpPr>
      <xdr:spPr>
        <a:xfrm flipV="1">
          <a:off x="10476865" y="9728835"/>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120032</xdr:rowOff>
    </xdr:from>
    <xdr:ext cx="469744" cy="259045"/>
    <xdr:sp macro="" textlink="">
      <xdr:nvSpPr>
        <xdr:cNvPr id="172" name="【体育館・プール】&#10;一人当たり面積最小値テキスト"/>
        <xdr:cNvSpPr txBox="1"/>
      </xdr:nvSpPr>
      <xdr:spPr>
        <a:xfrm>
          <a:off x="10566400"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0.179</a:t>
          </a:r>
          <a:endParaRPr kumimoji="1" lang="ja-JP" altLang="en-US" sz="1000" b="1">
            <a:latin typeface="ＭＳ Ｐゴシック"/>
          </a:endParaRPr>
        </a:p>
      </xdr:txBody>
    </xdr:sp>
    <xdr:clientData/>
  </xdr:oneCellAnchor>
  <xdr:twoCellAnchor>
    <xdr:from>
      <xdr:col>15</xdr:col>
      <xdr:colOff>92075</xdr:colOff>
      <xdr:row>64</xdr:row>
      <xdr:rowOff>116205</xdr:rowOff>
    </xdr:from>
    <xdr:to>
      <xdr:col>15</xdr:col>
      <xdr:colOff>269875</xdr:colOff>
      <xdr:row>64</xdr:row>
      <xdr:rowOff>116205</xdr:rowOff>
    </xdr:to>
    <xdr:cxnSp macro="">
      <xdr:nvCxnSpPr>
        <xdr:cNvPr id="173" name="直線コネクタ 172"/>
        <xdr:cNvCxnSpPr/>
      </xdr:nvCxnSpPr>
      <xdr:spPr>
        <a:xfrm>
          <a:off x="10388600" y="1108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74312</xdr:rowOff>
    </xdr:from>
    <xdr:ext cx="469744" cy="259045"/>
    <xdr:sp macro="" textlink="">
      <xdr:nvSpPr>
        <xdr:cNvPr id="174" name="【体育館・プール】&#10;一人当たり面積最大値テキスト"/>
        <xdr:cNvSpPr txBox="1"/>
      </xdr:nvSpPr>
      <xdr:spPr>
        <a:xfrm>
          <a:off x="10566400" y="950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0.893</a:t>
          </a:r>
          <a:endParaRPr kumimoji="1" lang="ja-JP" altLang="en-US" sz="1000" b="1">
            <a:latin typeface="ＭＳ Ｐゴシック"/>
          </a:endParaRPr>
        </a:p>
      </xdr:txBody>
    </xdr:sp>
    <xdr:clientData/>
  </xdr:oneCellAnchor>
  <xdr:twoCellAnchor>
    <xdr:from>
      <xdr:col>15</xdr:col>
      <xdr:colOff>92075</xdr:colOff>
      <xdr:row>56</xdr:row>
      <xdr:rowOff>127635</xdr:rowOff>
    </xdr:from>
    <xdr:to>
      <xdr:col>15</xdr:col>
      <xdr:colOff>269875</xdr:colOff>
      <xdr:row>56</xdr:row>
      <xdr:rowOff>127635</xdr:rowOff>
    </xdr:to>
    <xdr:cxnSp macro="">
      <xdr:nvCxnSpPr>
        <xdr:cNvPr id="175" name="直線コネクタ 174"/>
        <xdr:cNvCxnSpPr/>
      </xdr:nvCxnSpPr>
      <xdr:spPr>
        <a:xfrm>
          <a:off x="10388600" y="9728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168292</xdr:rowOff>
    </xdr:from>
    <xdr:ext cx="469744" cy="259045"/>
    <xdr:sp macro="" textlink="">
      <xdr:nvSpPr>
        <xdr:cNvPr id="176" name="【体育館・プール】&#10;一人当たり面積平均値テキスト"/>
        <xdr:cNvSpPr txBox="1"/>
      </xdr:nvSpPr>
      <xdr:spPr>
        <a:xfrm>
          <a:off x="1056640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0.497</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145415</xdr:rowOff>
    </xdr:from>
    <xdr:to>
      <xdr:col>15</xdr:col>
      <xdr:colOff>231775</xdr:colOff>
      <xdr:row>61</xdr:row>
      <xdr:rowOff>75565</xdr:rowOff>
    </xdr:to>
    <xdr:sp macro="" textlink="">
      <xdr:nvSpPr>
        <xdr:cNvPr id="177" name="フローチャート : 判断 176"/>
        <xdr:cNvSpPr/>
      </xdr:nvSpPr>
      <xdr:spPr>
        <a:xfrm>
          <a:off x="104267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8" name="テキスト ボックス 17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9" name="テキスト ボックス 17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0" name="テキスト ボックス 17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1" name="テキスト ボックス 18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2" name="テキスト ボックス 18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64</xdr:row>
      <xdr:rowOff>65405</xdr:rowOff>
    </xdr:from>
    <xdr:to>
      <xdr:col>15</xdr:col>
      <xdr:colOff>231775</xdr:colOff>
      <xdr:row>64</xdr:row>
      <xdr:rowOff>167005</xdr:rowOff>
    </xdr:to>
    <xdr:sp macro="" textlink="">
      <xdr:nvSpPr>
        <xdr:cNvPr id="183" name="円/楕円 182"/>
        <xdr:cNvSpPr/>
      </xdr:nvSpPr>
      <xdr:spPr>
        <a:xfrm>
          <a:off x="10426700" y="1103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63</xdr:row>
      <xdr:rowOff>151782</xdr:rowOff>
    </xdr:from>
    <xdr:ext cx="469744" cy="259045"/>
    <xdr:sp macro="" textlink="">
      <xdr:nvSpPr>
        <xdr:cNvPr id="184" name="【体育館・プール】&#10;一人当たり面積該当値テキスト"/>
        <xdr:cNvSpPr txBox="1"/>
      </xdr:nvSpPr>
      <xdr:spPr>
        <a:xfrm>
          <a:off x="10566400" y="1095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0.179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5" name="正方形/長方形 184"/>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2" name="正方形/長方形 191"/>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5" name="テキスト ボックス 194"/>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6" name="直線コネクタ 19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7" name="テキスト ボックス 19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98" name="直線コネクタ 19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99" name="テキスト ボックス 19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0" name="直線コネクタ 19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1" name="テキスト ボックス 20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2" name="直線コネクタ 20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3" name="テキスト ボックス 20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4" name="直線コネクタ 20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05" name="テキスト ボックス 20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6" name="直線コネクタ 20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07" name="テキスト ボックス 206"/>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8" name="【福祉施設】&#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60961</xdr:rowOff>
    </xdr:from>
    <xdr:to>
      <xdr:col>6</xdr:col>
      <xdr:colOff>510540</xdr:colOff>
      <xdr:row>86</xdr:row>
      <xdr:rowOff>118111</xdr:rowOff>
    </xdr:to>
    <xdr:cxnSp macro="">
      <xdr:nvCxnSpPr>
        <xdr:cNvPr id="209" name="直線コネクタ 208"/>
        <xdr:cNvCxnSpPr/>
      </xdr:nvCxnSpPr>
      <xdr:spPr>
        <a:xfrm flipV="1">
          <a:off x="4634865" y="13434061"/>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121938</xdr:rowOff>
    </xdr:from>
    <xdr:ext cx="405111" cy="259045"/>
    <xdr:sp macro="" textlink="">
      <xdr:nvSpPr>
        <xdr:cNvPr id="210" name="【福祉施設】&#10;有形固定資産減価償却率最小値テキスト"/>
        <xdr:cNvSpPr txBox="1"/>
      </xdr:nvSpPr>
      <xdr:spPr>
        <a:xfrm>
          <a:off x="4724400" y="1486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a:t>
          </a:r>
          <a:endParaRPr kumimoji="1" lang="ja-JP" altLang="en-US" sz="1000" b="1">
            <a:latin typeface="ＭＳ Ｐゴシック"/>
          </a:endParaRPr>
        </a:p>
      </xdr:txBody>
    </xdr:sp>
    <xdr:clientData/>
  </xdr:oneCellAnchor>
  <xdr:twoCellAnchor>
    <xdr:from>
      <xdr:col>6</xdr:col>
      <xdr:colOff>422275</xdr:colOff>
      <xdr:row>86</xdr:row>
      <xdr:rowOff>118111</xdr:rowOff>
    </xdr:from>
    <xdr:to>
      <xdr:col>6</xdr:col>
      <xdr:colOff>600075</xdr:colOff>
      <xdr:row>86</xdr:row>
      <xdr:rowOff>118111</xdr:rowOff>
    </xdr:to>
    <xdr:cxnSp macro="">
      <xdr:nvCxnSpPr>
        <xdr:cNvPr id="211" name="直線コネクタ 210"/>
        <xdr:cNvCxnSpPr/>
      </xdr:nvCxnSpPr>
      <xdr:spPr>
        <a:xfrm>
          <a:off x="4546600" y="1486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7638</xdr:rowOff>
    </xdr:from>
    <xdr:ext cx="405111" cy="259045"/>
    <xdr:sp macro="" textlink="">
      <xdr:nvSpPr>
        <xdr:cNvPr id="212" name="【福祉施設】&#10;有形固定資産減価償却率最大値テキスト"/>
        <xdr:cNvSpPr txBox="1"/>
      </xdr:nvSpPr>
      <xdr:spPr>
        <a:xfrm>
          <a:off x="47244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77.4</a:t>
          </a:r>
          <a:endParaRPr kumimoji="1" lang="ja-JP" altLang="en-US" sz="1000" b="1">
            <a:latin typeface="ＭＳ Ｐゴシック"/>
          </a:endParaRPr>
        </a:p>
      </xdr:txBody>
    </xdr:sp>
    <xdr:clientData/>
  </xdr:oneCellAnchor>
  <xdr:twoCellAnchor>
    <xdr:from>
      <xdr:col>6</xdr:col>
      <xdr:colOff>422275</xdr:colOff>
      <xdr:row>78</xdr:row>
      <xdr:rowOff>60961</xdr:rowOff>
    </xdr:from>
    <xdr:to>
      <xdr:col>6</xdr:col>
      <xdr:colOff>600075</xdr:colOff>
      <xdr:row>78</xdr:row>
      <xdr:rowOff>60961</xdr:rowOff>
    </xdr:to>
    <xdr:cxnSp macro="">
      <xdr:nvCxnSpPr>
        <xdr:cNvPr id="213" name="直線コネクタ 212"/>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7638</xdr:rowOff>
    </xdr:from>
    <xdr:ext cx="405111" cy="259045"/>
    <xdr:sp macro="" textlink="">
      <xdr:nvSpPr>
        <xdr:cNvPr id="214" name="【福祉施設】&#10;有形固定資産減価償却率平均値テキスト"/>
        <xdr:cNvSpPr txBox="1"/>
      </xdr:nvSpPr>
      <xdr:spPr>
        <a:xfrm>
          <a:off x="4724400" y="14237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29211</xdr:rowOff>
    </xdr:from>
    <xdr:to>
      <xdr:col>6</xdr:col>
      <xdr:colOff>561975</xdr:colOff>
      <xdr:row>83</xdr:row>
      <xdr:rowOff>130811</xdr:rowOff>
    </xdr:to>
    <xdr:sp macro="" textlink="">
      <xdr:nvSpPr>
        <xdr:cNvPr id="215" name="フローチャート : 判断 214"/>
        <xdr:cNvSpPr/>
      </xdr:nvSpPr>
      <xdr:spPr>
        <a:xfrm>
          <a:off x="4584700" y="1425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6" name="テキスト ボックス 21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7" name="テキスト ボックス 21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8" name="テキスト ボックス 21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9" name="テキスト ボックス 21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0" name="テキスト ボックス 21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82</xdr:row>
      <xdr:rowOff>40639</xdr:rowOff>
    </xdr:from>
    <xdr:to>
      <xdr:col>6</xdr:col>
      <xdr:colOff>561975</xdr:colOff>
      <xdr:row>82</xdr:row>
      <xdr:rowOff>142239</xdr:rowOff>
    </xdr:to>
    <xdr:sp macro="" textlink="">
      <xdr:nvSpPr>
        <xdr:cNvPr id="221" name="円/楕円 220"/>
        <xdr:cNvSpPr/>
      </xdr:nvSpPr>
      <xdr:spPr>
        <a:xfrm>
          <a:off x="45847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63516</xdr:rowOff>
    </xdr:from>
    <xdr:ext cx="405111" cy="259045"/>
    <xdr:sp macro="" textlink="">
      <xdr:nvSpPr>
        <xdr:cNvPr id="222" name="【福祉施設】&#10;有形固定資産減価償却率該当値テキスト"/>
        <xdr:cNvSpPr txBox="1"/>
      </xdr:nvSpPr>
      <xdr:spPr>
        <a:xfrm>
          <a:off x="4724400"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3" name="正方形/長方形 222"/>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0" name="正方形/長方形 229"/>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233" name="テキスト ボックス 232"/>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168729</xdr:rowOff>
    </xdr:from>
    <xdr:to>
      <xdr:col>16</xdr:col>
      <xdr:colOff>307975</xdr:colOff>
      <xdr:row>86</xdr:row>
      <xdr:rowOff>168729</xdr:rowOff>
    </xdr:to>
    <xdr:cxnSp macro="">
      <xdr:nvCxnSpPr>
        <xdr:cNvPr id="234" name="直線コネクタ 23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35" name="テキスト ボックス 23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36" name="直線コネクタ 23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37" name="テキスト ボックス 23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38" name="直線コネクタ 23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39" name="テキスト ボックス 23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0" name="直線コネクタ 23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41" name="テキスト ボックス 24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42" name="直線コネクタ 24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43" name="テキスト ボックス 24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44" name="直線コネクタ 24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45" name="テキスト ボックス 24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6" name="直線コネクタ 2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7" name="テキスト ボックス 2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8" name="【福祉施設】&#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2177</xdr:rowOff>
    </xdr:from>
    <xdr:to>
      <xdr:col>15</xdr:col>
      <xdr:colOff>180340</xdr:colOff>
      <xdr:row>87</xdr:row>
      <xdr:rowOff>39732</xdr:rowOff>
    </xdr:to>
    <xdr:cxnSp macro="">
      <xdr:nvCxnSpPr>
        <xdr:cNvPr id="249" name="直線コネクタ 248"/>
        <xdr:cNvCxnSpPr/>
      </xdr:nvCxnSpPr>
      <xdr:spPr>
        <a:xfrm flipV="1">
          <a:off x="10476865" y="13375277"/>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87</xdr:row>
      <xdr:rowOff>43559</xdr:rowOff>
    </xdr:from>
    <xdr:ext cx="469744" cy="259045"/>
    <xdr:sp macro="" textlink="">
      <xdr:nvSpPr>
        <xdr:cNvPr id="250" name="【福祉施設】&#10;一人当たり面積最小値テキスト"/>
        <xdr:cNvSpPr txBox="1"/>
      </xdr:nvSpPr>
      <xdr:spPr>
        <a:xfrm>
          <a:off x="10566400" y="1495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0.087</a:t>
          </a:r>
          <a:endParaRPr kumimoji="1" lang="ja-JP" altLang="en-US" sz="1000" b="1">
            <a:latin typeface="ＭＳ Ｐゴシック"/>
          </a:endParaRPr>
        </a:p>
      </xdr:txBody>
    </xdr:sp>
    <xdr:clientData/>
  </xdr:oneCellAnchor>
  <xdr:twoCellAnchor>
    <xdr:from>
      <xdr:col>15</xdr:col>
      <xdr:colOff>92075</xdr:colOff>
      <xdr:row>87</xdr:row>
      <xdr:rowOff>39732</xdr:rowOff>
    </xdr:from>
    <xdr:to>
      <xdr:col>15</xdr:col>
      <xdr:colOff>269875</xdr:colOff>
      <xdr:row>87</xdr:row>
      <xdr:rowOff>39732</xdr:rowOff>
    </xdr:to>
    <xdr:cxnSp macro="">
      <xdr:nvCxnSpPr>
        <xdr:cNvPr id="251" name="直線コネクタ 250"/>
        <xdr:cNvCxnSpPr/>
      </xdr:nvCxnSpPr>
      <xdr:spPr>
        <a:xfrm>
          <a:off x="10388600" y="1495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120304</xdr:rowOff>
    </xdr:from>
    <xdr:ext cx="469744" cy="259045"/>
    <xdr:sp macro="" textlink="">
      <xdr:nvSpPr>
        <xdr:cNvPr id="252" name="【福祉施設】&#10;一人当たり面積最大値テキスト"/>
        <xdr:cNvSpPr txBox="1"/>
      </xdr:nvSpPr>
      <xdr:spPr>
        <a:xfrm>
          <a:off x="105664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0.571</a:t>
          </a:r>
          <a:endParaRPr kumimoji="1" lang="ja-JP" altLang="en-US" sz="1000" b="1">
            <a:latin typeface="ＭＳ Ｐゴシック"/>
          </a:endParaRPr>
        </a:p>
      </xdr:txBody>
    </xdr:sp>
    <xdr:clientData/>
  </xdr:oneCellAnchor>
  <xdr:twoCellAnchor>
    <xdr:from>
      <xdr:col>15</xdr:col>
      <xdr:colOff>92075</xdr:colOff>
      <xdr:row>78</xdr:row>
      <xdr:rowOff>2177</xdr:rowOff>
    </xdr:from>
    <xdr:to>
      <xdr:col>15</xdr:col>
      <xdr:colOff>269875</xdr:colOff>
      <xdr:row>78</xdr:row>
      <xdr:rowOff>2177</xdr:rowOff>
    </xdr:to>
    <xdr:cxnSp macro="">
      <xdr:nvCxnSpPr>
        <xdr:cNvPr id="253" name="直線コネクタ 252"/>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26143</xdr:rowOff>
    </xdr:from>
    <xdr:ext cx="469744" cy="259045"/>
    <xdr:sp macro="" textlink="">
      <xdr:nvSpPr>
        <xdr:cNvPr id="254" name="【福祉施設】&#10;一人当たり面積平均値テキスト"/>
        <xdr:cNvSpPr txBox="1"/>
      </xdr:nvSpPr>
      <xdr:spPr>
        <a:xfrm>
          <a:off x="10566400" y="14256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0.279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47716</xdr:rowOff>
    </xdr:from>
    <xdr:to>
      <xdr:col>15</xdr:col>
      <xdr:colOff>231775</xdr:colOff>
      <xdr:row>83</xdr:row>
      <xdr:rowOff>149316</xdr:rowOff>
    </xdr:to>
    <xdr:sp macro="" textlink="">
      <xdr:nvSpPr>
        <xdr:cNvPr id="255" name="フローチャート : 判断 254"/>
        <xdr:cNvSpPr/>
      </xdr:nvSpPr>
      <xdr:spPr>
        <a:xfrm>
          <a:off x="10426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6" name="テキスト ボックス 2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7" name="テキスト ボックス 2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8" name="テキスト ボックス 2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9" name="テキスト ボックス 2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0" name="テキスト ボックス 2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122827</xdr:rowOff>
    </xdr:from>
    <xdr:to>
      <xdr:col>15</xdr:col>
      <xdr:colOff>231775</xdr:colOff>
      <xdr:row>78</xdr:row>
      <xdr:rowOff>52977</xdr:rowOff>
    </xdr:to>
    <xdr:sp macro="" textlink="">
      <xdr:nvSpPr>
        <xdr:cNvPr id="261" name="円/楕円 260"/>
        <xdr:cNvSpPr/>
      </xdr:nvSpPr>
      <xdr:spPr>
        <a:xfrm>
          <a:off x="10426700" y="133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77</xdr:row>
      <xdr:rowOff>75854</xdr:rowOff>
    </xdr:from>
    <xdr:ext cx="469744" cy="259045"/>
    <xdr:sp macro="" textlink="">
      <xdr:nvSpPr>
        <xdr:cNvPr id="262" name="【福祉施設】&#10;一人当たり面積該当値テキスト"/>
        <xdr:cNvSpPr txBox="1"/>
      </xdr:nvSpPr>
      <xdr:spPr>
        <a:xfrm>
          <a:off x="10566400" y="1327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0.571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3" name="正方形/長方形 262"/>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4" name="正方形/長方形 263"/>
        <xdr:cNvSpPr/>
      </xdr:nvSpPr>
      <xdr:spPr>
        <a:xfrm>
          <a:off x="8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5" name="正方形/長方形 264"/>
        <xdr:cNvSpPr/>
      </xdr:nvSpPr>
      <xdr:spPr>
        <a:xfrm>
          <a:off x="8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6" name="正方形/長方形 26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7" name="正方形/長方形 26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8" name="正方形/長方形 26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9" name="正方形/長方形 26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70" name="正方形/長方形 269"/>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1" name="テキスト ボックス 27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2" name="直線コネクタ 27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73" name="テキスト ボックス 272"/>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74" name="直線コネクタ 273"/>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75" name="テキスト ボックス 274"/>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76" name="直線コネクタ 275"/>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277" name="テキスト ボックス 276"/>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278" name="直線コネクタ 277"/>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279" name="テキスト ボックス 278"/>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280" name="直線コネクタ 279"/>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105427</xdr:rowOff>
    </xdr:from>
    <xdr:ext cx="467179" cy="259045"/>
    <xdr:sp macro="" textlink="">
      <xdr:nvSpPr>
        <xdr:cNvPr id="281" name="テキスト ボックス 280"/>
        <xdr:cNvSpPr txBox="1"/>
      </xdr:nvSpPr>
      <xdr:spPr>
        <a:xfrm>
          <a:off x="294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2" name="直線コネクタ 28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83" name="テキスト ボックス 282"/>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84"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76200</xdr:rowOff>
    </xdr:from>
    <xdr:to>
      <xdr:col>6</xdr:col>
      <xdr:colOff>510540</xdr:colOff>
      <xdr:row>108</xdr:row>
      <xdr:rowOff>64770</xdr:rowOff>
    </xdr:to>
    <xdr:cxnSp macro="">
      <xdr:nvCxnSpPr>
        <xdr:cNvPr id="285" name="直線コネクタ 284"/>
        <xdr:cNvCxnSpPr/>
      </xdr:nvCxnSpPr>
      <xdr:spPr>
        <a:xfrm flipV="1">
          <a:off x="4634865" y="1739265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68597</xdr:rowOff>
    </xdr:from>
    <xdr:ext cx="405111" cy="259045"/>
    <xdr:sp macro="" textlink="">
      <xdr:nvSpPr>
        <xdr:cNvPr id="286" name="【市民会館】&#10;有形固定資産減価償却率最小値テキスト"/>
        <xdr:cNvSpPr txBox="1"/>
      </xdr:nvSpPr>
      <xdr:spPr>
        <a:xfrm>
          <a:off x="47244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40.5</a:t>
          </a:r>
          <a:endParaRPr kumimoji="1" lang="ja-JP" altLang="en-US" sz="1000" b="1">
            <a:latin typeface="ＭＳ Ｐゴシック"/>
          </a:endParaRPr>
        </a:p>
      </xdr:txBody>
    </xdr:sp>
    <xdr:clientData/>
  </xdr:oneCellAnchor>
  <xdr:twoCellAnchor>
    <xdr:from>
      <xdr:col>6</xdr:col>
      <xdr:colOff>422275</xdr:colOff>
      <xdr:row>108</xdr:row>
      <xdr:rowOff>64770</xdr:rowOff>
    </xdr:from>
    <xdr:to>
      <xdr:col>6</xdr:col>
      <xdr:colOff>600075</xdr:colOff>
      <xdr:row>108</xdr:row>
      <xdr:rowOff>64770</xdr:rowOff>
    </xdr:to>
    <xdr:cxnSp macro="">
      <xdr:nvCxnSpPr>
        <xdr:cNvPr id="287" name="直線コネクタ 286"/>
        <xdr:cNvCxnSpPr/>
      </xdr:nvCxnSpPr>
      <xdr:spPr>
        <a:xfrm>
          <a:off x="4546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100</xdr:row>
      <xdr:rowOff>22877</xdr:rowOff>
    </xdr:from>
    <xdr:ext cx="405111" cy="259045"/>
    <xdr:sp macro="" textlink="">
      <xdr:nvSpPr>
        <xdr:cNvPr id="288" name="【市民会館】&#10;有形固定資産減価償却率最大値テキスト"/>
        <xdr:cNvSpPr txBox="1"/>
      </xdr:nvSpPr>
      <xdr:spPr>
        <a:xfrm>
          <a:off x="47244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92.5</a:t>
          </a:r>
          <a:endParaRPr kumimoji="1" lang="ja-JP" altLang="en-US" sz="1000" b="1">
            <a:latin typeface="ＭＳ Ｐゴシック"/>
          </a:endParaRPr>
        </a:p>
      </xdr:txBody>
    </xdr:sp>
    <xdr:clientData/>
  </xdr:oneCellAnchor>
  <xdr:twoCellAnchor>
    <xdr:from>
      <xdr:col>6</xdr:col>
      <xdr:colOff>422275</xdr:colOff>
      <xdr:row>101</xdr:row>
      <xdr:rowOff>76200</xdr:rowOff>
    </xdr:from>
    <xdr:to>
      <xdr:col>6</xdr:col>
      <xdr:colOff>600075</xdr:colOff>
      <xdr:row>101</xdr:row>
      <xdr:rowOff>76200</xdr:rowOff>
    </xdr:to>
    <xdr:cxnSp macro="">
      <xdr:nvCxnSpPr>
        <xdr:cNvPr id="289" name="直線コネクタ 288"/>
        <xdr:cNvCxnSpPr/>
      </xdr:nvCxnSpPr>
      <xdr:spPr>
        <a:xfrm>
          <a:off x="4546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106</xdr:row>
      <xdr:rowOff>60977</xdr:rowOff>
    </xdr:from>
    <xdr:ext cx="405111" cy="259045"/>
    <xdr:sp macro="" textlink="">
      <xdr:nvSpPr>
        <xdr:cNvPr id="290" name="【市民会館】&#10;有形固定資産減価償却率平均値テキスト"/>
        <xdr:cNvSpPr txBox="1"/>
      </xdr:nvSpPr>
      <xdr:spPr>
        <a:xfrm>
          <a:off x="4724400" y="1823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52.5</a:t>
          </a:r>
          <a:endParaRPr kumimoji="1" lang="ja-JP" altLang="en-US" sz="1000" b="1">
            <a:solidFill>
              <a:srgbClr val="000080"/>
            </a:solidFill>
            <a:latin typeface="ＭＳ Ｐゴシック"/>
          </a:endParaRPr>
        </a:p>
      </xdr:txBody>
    </xdr:sp>
    <xdr:clientData/>
  </xdr:oneCellAnchor>
  <xdr:twoCellAnchor>
    <xdr:from>
      <xdr:col>6</xdr:col>
      <xdr:colOff>460375</xdr:colOff>
      <xdr:row>106</xdr:row>
      <xdr:rowOff>82550</xdr:rowOff>
    </xdr:from>
    <xdr:to>
      <xdr:col>6</xdr:col>
      <xdr:colOff>561975</xdr:colOff>
      <xdr:row>107</xdr:row>
      <xdr:rowOff>12700</xdr:rowOff>
    </xdr:to>
    <xdr:sp macro="" textlink="">
      <xdr:nvSpPr>
        <xdr:cNvPr id="291" name="フローチャート : 判断 290"/>
        <xdr:cNvSpPr/>
      </xdr:nvSpPr>
      <xdr:spPr>
        <a:xfrm>
          <a:off x="4584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92" name="テキスト ボックス 29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3" name="テキスト ボックス 29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94" name="テキスト ボックス 29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95" name="テキスト ボックス 29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96" name="テキスト ボックス 29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106</xdr:row>
      <xdr:rowOff>66548</xdr:rowOff>
    </xdr:from>
    <xdr:to>
      <xdr:col>6</xdr:col>
      <xdr:colOff>561975</xdr:colOff>
      <xdr:row>106</xdr:row>
      <xdr:rowOff>168148</xdr:rowOff>
    </xdr:to>
    <xdr:sp macro="" textlink="">
      <xdr:nvSpPr>
        <xdr:cNvPr id="297" name="円/楕円 296"/>
        <xdr:cNvSpPr/>
      </xdr:nvSpPr>
      <xdr:spPr>
        <a:xfrm>
          <a:off x="45847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105</xdr:row>
      <xdr:rowOff>89425</xdr:rowOff>
    </xdr:from>
    <xdr:ext cx="405111" cy="259045"/>
    <xdr:sp macro="" textlink="">
      <xdr:nvSpPr>
        <xdr:cNvPr id="298" name="【市民会館】&#10;有形固定資産減価償却率該当値テキスト"/>
        <xdr:cNvSpPr txBox="1"/>
      </xdr:nvSpPr>
      <xdr:spPr>
        <a:xfrm>
          <a:off x="4724400" y="1809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99" name="正方形/長方形 298"/>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0" name="正方形/長方形 29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1" name="正方形/長方形 30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2" name="正方形/長方形 30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3" name="正方形/長方形 30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4" name="正方形/長方形 30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05" name="正方形/長方形 30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0.146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306" name="正方形/長方形 305"/>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07" name="テキスト ボックス 30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08" name="直線コネクタ 30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09" name="直線コネクタ 30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10" name="テキスト ボックス 30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11" name="直線コネクタ 31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12" name="テキスト ボックス 31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13" name="直線コネクタ 31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14" name="テキスト ボックス 31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15" name="直線コネクタ 31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16" name="テキスト ボックス 31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17" name="直線コネクタ 31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18" name="テキスト ボックス 31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19" name="直線コネクタ 31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20" name="テキスト ボックス 31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321"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90170</xdr:rowOff>
    </xdr:from>
    <xdr:to>
      <xdr:col>15</xdr:col>
      <xdr:colOff>180340</xdr:colOff>
      <xdr:row>108</xdr:row>
      <xdr:rowOff>19050</xdr:rowOff>
    </xdr:to>
    <xdr:cxnSp macro="">
      <xdr:nvCxnSpPr>
        <xdr:cNvPr id="322" name="直線コネクタ 321"/>
        <xdr:cNvCxnSpPr/>
      </xdr:nvCxnSpPr>
      <xdr:spPr>
        <a:xfrm flipV="1">
          <a:off x="10476865" y="1723517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22877</xdr:rowOff>
    </xdr:from>
    <xdr:ext cx="469744" cy="259045"/>
    <xdr:sp macro="" textlink="">
      <xdr:nvSpPr>
        <xdr:cNvPr id="323" name="【市民会館】&#10;一人当たり面積最小値テキスト"/>
        <xdr:cNvSpPr txBox="1"/>
      </xdr:nvSpPr>
      <xdr:spPr>
        <a:xfrm>
          <a:off x="105664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0.105</a:t>
          </a:r>
          <a:endParaRPr kumimoji="1" lang="ja-JP" altLang="en-US" sz="1000" b="1">
            <a:latin typeface="ＭＳ Ｐゴシック"/>
          </a:endParaRPr>
        </a:p>
      </xdr:txBody>
    </xdr:sp>
    <xdr:clientData/>
  </xdr:oneCellAnchor>
  <xdr:twoCellAnchor>
    <xdr:from>
      <xdr:col>15</xdr:col>
      <xdr:colOff>92075</xdr:colOff>
      <xdr:row>108</xdr:row>
      <xdr:rowOff>19050</xdr:rowOff>
    </xdr:from>
    <xdr:to>
      <xdr:col>15</xdr:col>
      <xdr:colOff>269875</xdr:colOff>
      <xdr:row>108</xdr:row>
      <xdr:rowOff>19050</xdr:rowOff>
    </xdr:to>
    <xdr:cxnSp macro="">
      <xdr:nvCxnSpPr>
        <xdr:cNvPr id="324" name="直線コネクタ 323"/>
        <xdr:cNvCxnSpPr/>
      </xdr:nvCxnSpPr>
      <xdr:spPr>
        <a:xfrm>
          <a:off x="10388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36847</xdr:rowOff>
    </xdr:from>
    <xdr:ext cx="469744" cy="259045"/>
    <xdr:sp macro="" textlink="">
      <xdr:nvSpPr>
        <xdr:cNvPr id="325" name="【市民会館】&#10;一人当たり面積最大値テキスト"/>
        <xdr:cNvSpPr txBox="1"/>
      </xdr:nvSpPr>
      <xdr:spPr>
        <a:xfrm>
          <a:off x="10566400" y="1701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a:t>
          </a:r>
          <a:endParaRPr kumimoji="1" lang="ja-JP" altLang="en-US" sz="1000" b="1">
            <a:latin typeface="ＭＳ Ｐゴシック"/>
          </a:endParaRPr>
        </a:p>
      </xdr:txBody>
    </xdr:sp>
    <xdr:clientData/>
  </xdr:oneCellAnchor>
  <xdr:twoCellAnchor>
    <xdr:from>
      <xdr:col>15</xdr:col>
      <xdr:colOff>92075</xdr:colOff>
      <xdr:row>100</xdr:row>
      <xdr:rowOff>90170</xdr:rowOff>
    </xdr:from>
    <xdr:to>
      <xdr:col>15</xdr:col>
      <xdr:colOff>269875</xdr:colOff>
      <xdr:row>100</xdr:row>
      <xdr:rowOff>90170</xdr:rowOff>
    </xdr:to>
    <xdr:cxnSp macro="">
      <xdr:nvCxnSpPr>
        <xdr:cNvPr id="326" name="直線コネクタ 325"/>
        <xdr:cNvCxnSpPr/>
      </xdr:nvCxnSpPr>
      <xdr:spPr>
        <a:xfrm>
          <a:off x="10388600" y="1723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152416</xdr:rowOff>
    </xdr:from>
    <xdr:ext cx="469744" cy="259045"/>
    <xdr:sp macro="" textlink="">
      <xdr:nvSpPr>
        <xdr:cNvPr id="327" name="【市民会館】&#10;一人当たり面積平均値テキスト"/>
        <xdr:cNvSpPr txBox="1"/>
      </xdr:nvSpPr>
      <xdr:spPr>
        <a:xfrm>
          <a:off x="10566400" y="17983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0.483</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2539</xdr:rowOff>
    </xdr:from>
    <xdr:to>
      <xdr:col>15</xdr:col>
      <xdr:colOff>231775</xdr:colOff>
      <xdr:row>105</xdr:row>
      <xdr:rowOff>104139</xdr:rowOff>
    </xdr:to>
    <xdr:sp macro="" textlink="">
      <xdr:nvSpPr>
        <xdr:cNvPr id="328" name="フローチャート : 判断 327"/>
        <xdr:cNvSpPr/>
      </xdr:nvSpPr>
      <xdr:spPr>
        <a:xfrm>
          <a:off x="10426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29" name="テキスト ボックス 32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30" name="テキスト ボックス 32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31" name="テキスト ボックス 33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32" name="テキスト ボックス 33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33" name="テキスト ボックス 33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104</xdr:row>
      <xdr:rowOff>82550</xdr:rowOff>
    </xdr:from>
    <xdr:to>
      <xdr:col>15</xdr:col>
      <xdr:colOff>231775</xdr:colOff>
      <xdr:row>105</xdr:row>
      <xdr:rowOff>12700</xdr:rowOff>
    </xdr:to>
    <xdr:sp macro="" textlink="">
      <xdr:nvSpPr>
        <xdr:cNvPr id="334" name="円/楕円 333"/>
        <xdr:cNvSpPr/>
      </xdr:nvSpPr>
      <xdr:spPr>
        <a:xfrm>
          <a:off x="10426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103</xdr:row>
      <xdr:rowOff>105427</xdr:rowOff>
    </xdr:from>
    <xdr:ext cx="469744" cy="259045"/>
    <xdr:sp macro="" textlink="">
      <xdr:nvSpPr>
        <xdr:cNvPr id="335" name="【市民会館】&#10;一人当たり面積該当値テキスト"/>
        <xdr:cNvSpPr txBox="1"/>
      </xdr:nvSpPr>
      <xdr:spPr>
        <a:xfrm>
          <a:off x="10566400"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0.555</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336" name="正方形/長方形 335"/>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37" name="正方形/長方形 33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38" name="正方形/長方形 33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39" name="正方形/長方形 33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40" name="正方形/長方形 33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41" name="正方形/長方形 34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42" name="正方形/長方形 34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343" name="正方形/長方形 342"/>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344" name="正方形/長方形 343"/>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5" name="正方形/長方形 34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6" name="正方形/長方形 34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7" name="正方形/長方形 34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8" name="正方形/長方形 34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9" name="正方形/長方形 34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0" name="正方形/長方形 34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51,847</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51" name="正方形/長方形 350"/>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352" name="正方形/長方形 35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3" name="正方形/長方形 35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4" name="正方形/長方形 35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5" name="正方形/長方形 35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6" name="正方形/長方形 35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7" name="正方形/長方形 35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8" name="正方形/長方形 35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52.2</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9" name="正方形/長方形 358"/>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0" name="テキスト ボックス 35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1" name="直線コネクタ 36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2" name="テキスト ボックス 36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63" name="直線コネクタ 36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64" name="テキスト ボックス 36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5" name="直線コネクタ 36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6" name="テキスト ボックス 36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7" name="直線コネクタ 36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8" name="テキスト ボックス 36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9" name="直線コネクタ 36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0" name="テキスト ボックス 36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1" name="直線コネクタ 37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2" name="テキスト ボックス 37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3" name="直線コネクタ 37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4" name="テキスト ボックス 37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5"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163830</xdr:rowOff>
    </xdr:from>
    <xdr:to>
      <xdr:col>23</xdr:col>
      <xdr:colOff>516889</xdr:colOff>
      <xdr:row>64</xdr:row>
      <xdr:rowOff>125730</xdr:rowOff>
    </xdr:to>
    <xdr:cxnSp macro="">
      <xdr:nvCxnSpPr>
        <xdr:cNvPr id="376" name="直線コネクタ 375"/>
        <xdr:cNvCxnSpPr/>
      </xdr:nvCxnSpPr>
      <xdr:spPr>
        <a:xfrm flipV="1">
          <a:off x="16318864" y="97650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129557</xdr:rowOff>
    </xdr:from>
    <xdr:ext cx="405111" cy="259045"/>
    <xdr:sp macro="" textlink="">
      <xdr:nvSpPr>
        <xdr:cNvPr id="377" name="【保健センター・保健所】&#10;有形固定資産減価償却率最小値テキスト"/>
        <xdr:cNvSpPr txBox="1"/>
      </xdr:nvSpPr>
      <xdr:spPr>
        <a:xfrm>
          <a:off x="16408400" y="1110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428625</xdr:colOff>
      <xdr:row>64</xdr:row>
      <xdr:rowOff>125730</xdr:rowOff>
    </xdr:from>
    <xdr:to>
      <xdr:col>23</xdr:col>
      <xdr:colOff>606425</xdr:colOff>
      <xdr:row>64</xdr:row>
      <xdr:rowOff>125730</xdr:rowOff>
    </xdr:to>
    <xdr:cxnSp macro="">
      <xdr:nvCxnSpPr>
        <xdr:cNvPr id="378" name="直線コネクタ 377"/>
        <xdr:cNvCxnSpPr/>
      </xdr:nvCxnSpPr>
      <xdr:spPr>
        <a:xfrm>
          <a:off x="16230600" y="1109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110507</xdr:rowOff>
    </xdr:from>
    <xdr:ext cx="405111" cy="259045"/>
    <xdr:sp macro="" textlink="">
      <xdr:nvSpPr>
        <xdr:cNvPr id="379" name="【保健センター・保健所】&#10;有形固定資産減価償却率最大値テキスト"/>
        <xdr:cNvSpPr txBox="1"/>
      </xdr:nvSpPr>
      <xdr:spPr>
        <a:xfrm>
          <a:off x="16408400" y="954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63.7</a:t>
          </a:r>
          <a:endParaRPr kumimoji="1" lang="ja-JP" altLang="en-US" sz="1000" b="1">
            <a:latin typeface="ＭＳ Ｐゴシック"/>
          </a:endParaRPr>
        </a:p>
      </xdr:txBody>
    </xdr:sp>
    <xdr:clientData/>
  </xdr:oneCellAnchor>
  <xdr:twoCellAnchor>
    <xdr:from>
      <xdr:col>23</xdr:col>
      <xdr:colOff>428625</xdr:colOff>
      <xdr:row>56</xdr:row>
      <xdr:rowOff>163830</xdr:rowOff>
    </xdr:from>
    <xdr:to>
      <xdr:col>23</xdr:col>
      <xdr:colOff>606425</xdr:colOff>
      <xdr:row>56</xdr:row>
      <xdr:rowOff>163830</xdr:rowOff>
    </xdr:to>
    <xdr:cxnSp macro="">
      <xdr:nvCxnSpPr>
        <xdr:cNvPr id="380" name="直線コネクタ 379"/>
        <xdr:cNvCxnSpPr/>
      </xdr:nvCxnSpPr>
      <xdr:spPr>
        <a:xfrm>
          <a:off x="16230600" y="976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91457</xdr:rowOff>
    </xdr:from>
    <xdr:ext cx="405111" cy="259045"/>
    <xdr:sp macro="" textlink="">
      <xdr:nvSpPr>
        <xdr:cNvPr id="381" name="【保健センター・保健所】&#10;有形固定資産減価償却率平均値テキスト"/>
        <xdr:cNvSpPr txBox="1"/>
      </xdr:nvSpPr>
      <xdr:spPr>
        <a:xfrm>
          <a:off x="16408400" y="10721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36.7</a:t>
          </a:r>
          <a:endParaRPr kumimoji="1" lang="ja-JP" altLang="en-US" sz="1000" b="1">
            <a:solidFill>
              <a:srgbClr val="000080"/>
            </a:solidFill>
            <a:latin typeface="ＭＳ Ｐゴシック"/>
          </a:endParaRPr>
        </a:p>
      </xdr:txBody>
    </xdr:sp>
    <xdr:clientData/>
  </xdr:oneCellAnchor>
  <xdr:twoCellAnchor>
    <xdr:from>
      <xdr:col>23</xdr:col>
      <xdr:colOff>466725</xdr:colOff>
      <xdr:row>62</xdr:row>
      <xdr:rowOff>113030</xdr:rowOff>
    </xdr:from>
    <xdr:to>
      <xdr:col>23</xdr:col>
      <xdr:colOff>568325</xdr:colOff>
      <xdr:row>63</xdr:row>
      <xdr:rowOff>43180</xdr:rowOff>
    </xdr:to>
    <xdr:sp macro="" textlink="">
      <xdr:nvSpPr>
        <xdr:cNvPr id="382" name="フローチャート : 判断 381"/>
        <xdr:cNvSpPr/>
      </xdr:nvSpPr>
      <xdr:spPr>
        <a:xfrm>
          <a:off x="162687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61</xdr:row>
      <xdr:rowOff>6350</xdr:rowOff>
    </xdr:from>
    <xdr:to>
      <xdr:col>23</xdr:col>
      <xdr:colOff>568325</xdr:colOff>
      <xdr:row>61</xdr:row>
      <xdr:rowOff>107950</xdr:rowOff>
    </xdr:to>
    <xdr:sp macro="" textlink="">
      <xdr:nvSpPr>
        <xdr:cNvPr id="388" name="円/楕円 387"/>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60</xdr:row>
      <xdr:rowOff>29227</xdr:rowOff>
    </xdr:from>
    <xdr:ext cx="405111" cy="259045"/>
    <xdr:sp macro="" textlink="">
      <xdr:nvSpPr>
        <xdr:cNvPr id="389" name="【保健センター・保健所】&#10;有形固定資産減価償却率該当値テキスト"/>
        <xdr:cNvSpPr txBox="1"/>
      </xdr:nvSpPr>
      <xdr:spPr>
        <a:xfrm>
          <a:off x="16408400"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90" name="正方形/長方形 38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1" name="正方形/長方形 39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2" name="正方形/長方形 39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3" name="正方形/長方形 39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4" name="正方形/長方形 39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5" name="正方形/長方形 39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6" name="正方形/長方形 39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0.097</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7" name="正方形/長方形 396"/>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8" name="テキスト ボックス 39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9" name="直線コネクタ 39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00" name="直線コネクタ 39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01" name="テキスト ボックス 40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02" name="直線コネクタ 40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03" name="テキスト ボックス 40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04" name="直線コネクタ 40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05" name="テキスト ボックス 40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06" name="直線コネクタ 40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07" name="テキスト ボックス 40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08" name="直線コネクタ 40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09" name="テキスト ボックス 40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10" name="直線コネクタ 40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11" name="テキスト ボックス 41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2" name="直線コネクタ 41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3" name="テキスト ボックス 41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4"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54</xdr:row>
      <xdr:rowOff>169817</xdr:rowOff>
    </xdr:from>
    <xdr:to>
      <xdr:col>32</xdr:col>
      <xdr:colOff>186689</xdr:colOff>
      <xdr:row>63</xdr:row>
      <xdr:rowOff>112667</xdr:rowOff>
    </xdr:to>
    <xdr:cxnSp macro="">
      <xdr:nvCxnSpPr>
        <xdr:cNvPr id="415" name="直線コネクタ 414"/>
        <xdr:cNvCxnSpPr/>
      </xdr:nvCxnSpPr>
      <xdr:spPr>
        <a:xfrm flipV="1">
          <a:off x="22160864" y="9428117"/>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116494</xdr:rowOff>
    </xdr:from>
    <xdr:ext cx="469744" cy="259045"/>
    <xdr:sp macro="" textlink="">
      <xdr:nvSpPr>
        <xdr:cNvPr id="416" name="【保健センター・保健所】&#10;一人当たり面積最小値テキスト"/>
        <xdr:cNvSpPr txBox="1"/>
      </xdr:nvSpPr>
      <xdr:spPr>
        <a:xfrm>
          <a:off x="22250400" y="1091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0.058</a:t>
          </a:r>
          <a:endParaRPr kumimoji="1" lang="ja-JP" altLang="en-US" sz="1000" b="1">
            <a:latin typeface="ＭＳ Ｐゴシック"/>
          </a:endParaRPr>
        </a:p>
      </xdr:txBody>
    </xdr:sp>
    <xdr:clientData/>
  </xdr:oneCellAnchor>
  <xdr:twoCellAnchor>
    <xdr:from>
      <xdr:col>32</xdr:col>
      <xdr:colOff>98425</xdr:colOff>
      <xdr:row>63</xdr:row>
      <xdr:rowOff>112667</xdr:rowOff>
    </xdr:from>
    <xdr:to>
      <xdr:col>32</xdr:col>
      <xdr:colOff>276225</xdr:colOff>
      <xdr:row>63</xdr:row>
      <xdr:rowOff>112667</xdr:rowOff>
    </xdr:to>
    <xdr:cxnSp macro="">
      <xdr:nvCxnSpPr>
        <xdr:cNvPr id="417" name="直線コネクタ 416"/>
        <xdr:cNvCxnSpPr/>
      </xdr:nvCxnSpPr>
      <xdr:spPr>
        <a:xfrm>
          <a:off x="22072600" y="1091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116494</xdr:rowOff>
    </xdr:from>
    <xdr:ext cx="469744" cy="259045"/>
    <xdr:sp macro="" textlink="">
      <xdr:nvSpPr>
        <xdr:cNvPr id="418" name="【保健センター・保健所】&#10;一人当たり面積最大値テキスト"/>
        <xdr:cNvSpPr txBox="1"/>
      </xdr:nvSpPr>
      <xdr:spPr>
        <a:xfrm>
          <a:off x="222504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0.513</a:t>
          </a:r>
          <a:endParaRPr kumimoji="1" lang="ja-JP" altLang="en-US" sz="1000" b="1">
            <a:latin typeface="ＭＳ Ｐゴシック"/>
          </a:endParaRPr>
        </a:p>
      </xdr:txBody>
    </xdr:sp>
    <xdr:clientData/>
  </xdr:oneCellAnchor>
  <xdr:twoCellAnchor>
    <xdr:from>
      <xdr:col>32</xdr:col>
      <xdr:colOff>98425</xdr:colOff>
      <xdr:row>54</xdr:row>
      <xdr:rowOff>169817</xdr:rowOff>
    </xdr:from>
    <xdr:to>
      <xdr:col>32</xdr:col>
      <xdr:colOff>276225</xdr:colOff>
      <xdr:row>54</xdr:row>
      <xdr:rowOff>169817</xdr:rowOff>
    </xdr:to>
    <xdr:cxnSp macro="">
      <xdr:nvCxnSpPr>
        <xdr:cNvPr id="419" name="直線コネクタ 418"/>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136996</xdr:rowOff>
    </xdr:from>
    <xdr:ext cx="469744" cy="259045"/>
    <xdr:sp macro="" textlink="">
      <xdr:nvSpPr>
        <xdr:cNvPr id="420" name="【保健センター・保健所】&#10;一人当たり面積平均値テキスト"/>
        <xdr:cNvSpPr txBox="1"/>
      </xdr:nvSpPr>
      <xdr:spPr>
        <a:xfrm>
          <a:off x="22250400" y="10423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0.147</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114119</xdr:rowOff>
    </xdr:from>
    <xdr:to>
      <xdr:col>32</xdr:col>
      <xdr:colOff>238125</xdr:colOff>
      <xdr:row>62</xdr:row>
      <xdr:rowOff>44269</xdr:rowOff>
    </xdr:to>
    <xdr:sp macro="" textlink="">
      <xdr:nvSpPr>
        <xdr:cNvPr id="421" name="フローチャート : 判断 420"/>
        <xdr:cNvSpPr/>
      </xdr:nvSpPr>
      <xdr:spPr>
        <a:xfrm>
          <a:off x="22110700" y="1057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2" name="テキスト ボックス 42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3" name="テキスト ボックス 42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4" name="テキスト ボックス 42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5" name="テキスト ボックス 42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6" name="テキスト ボックス 42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63</xdr:row>
      <xdr:rowOff>61867</xdr:rowOff>
    </xdr:from>
    <xdr:to>
      <xdr:col>32</xdr:col>
      <xdr:colOff>238125</xdr:colOff>
      <xdr:row>63</xdr:row>
      <xdr:rowOff>163467</xdr:rowOff>
    </xdr:to>
    <xdr:sp macro="" textlink="">
      <xdr:nvSpPr>
        <xdr:cNvPr id="427" name="円/楕円 426"/>
        <xdr:cNvSpPr/>
      </xdr:nvSpPr>
      <xdr:spPr>
        <a:xfrm>
          <a:off x="221107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148244</xdr:rowOff>
    </xdr:from>
    <xdr:ext cx="469744" cy="259045"/>
    <xdr:sp macro="" textlink="">
      <xdr:nvSpPr>
        <xdr:cNvPr id="428" name="【保健センター・保健所】&#10;一人当たり面積該当値テキスト"/>
        <xdr:cNvSpPr txBox="1"/>
      </xdr:nvSpPr>
      <xdr:spPr>
        <a:xfrm>
          <a:off x="22250400" y="1077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9" name="正方形/長方形 428"/>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0" name="正方形/長方形 4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1" name="正方形/長方形 4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2" name="正方形/長方形 4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3" name="正方形/長方形 4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4" name="正方形/長方形 4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5" name="正方形/長方形 4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6" name="正方形/長方形 435"/>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437" name="正方形/長方形 436"/>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8" name="正方形/長方形 4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39" name="正方形/長方形 4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40" name="正方形/長方形 4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41" name="正方形/長方形 4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42" name="正方形/長方形 4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43" name="正方形/長方形 4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0.061</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44" name="正方形/長方形 443"/>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445" name="正方形/長方形 444"/>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6" name="正方形/長方形 4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7" name="正方形/長方形 4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8" name="正方形/長方形 4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9" name="正方形/長方形 4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50" name="正方形/長方形 4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1" name="正方形/長方形 4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52" name="正方形/長方形 451"/>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53" name="テキスト ボックス 4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54" name="直線コネクタ 4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55" name="テキスト ボックス 454"/>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56" name="直線コネクタ 45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57" name="テキスト ボックス 45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58" name="直線コネクタ 45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59" name="テキスト ボックス 45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60" name="直線コネクタ 45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61" name="テキスト ボックス 46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62" name="直線コネクタ 46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63" name="テキスト ボックス 46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64" name="直線コネクタ 46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465" name="テキスト ボックス 464"/>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6" name="直線コネクタ 4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467" name="テキスト ボックス 466"/>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68"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30480</xdr:rowOff>
    </xdr:from>
    <xdr:to>
      <xdr:col>23</xdr:col>
      <xdr:colOff>516889</xdr:colOff>
      <xdr:row>109</xdr:row>
      <xdr:rowOff>57150</xdr:rowOff>
    </xdr:to>
    <xdr:cxnSp macro="">
      <xdr:nvCxnSpPr>
        <xdr:cNvPr id="469" name="直線コネクタ 468"/>
        <xdr:cNvCxnSpPr/>
      </xdr:nvCxnSpPr>
      <xdr:spPr>
        <a:xfrm flipV="1">
          <a:off x="16318864" y="171754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60977</xdr:rowOff>
    </xdr:from>
    <xdr:ext cx="405111" cy="259045"/>
    <xdr:sp macro="" textlink="">
      <xdr:nvSpPr>
        <xdr:cNvPr id="470" name="【庁舎】&#10;有形固定資産減価償却率最小値テキスト"/>
        <xdr:cNvSpPr txBox="1"/>
      </xdr:nvSpPr>
      <xdr:spPr>
        <a:xfrm>
          <a:off x="16408400" y="187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a:t>
          </a:r>
          <a:endParaRPr kumimoji="1" lang="ja-JP" altLang="en-US" sz="1000" b="1">
            <a:latin typeface="ＭＳ Ｐゴシック"/>
          </a:endParaRPr>
        </a:p>
      </xdr:txBody>
    </xdr:sp>
    <xdr:clientData/>
  </xdr:oneCellAnchor>
  <xdr:twoCellAnchor>
    <xdr:from>
      <xdr:col>23</xdr:col>
      <xdr:colOff>428625</xdr:colOff>
      <xdr:row>109</xdr:row>
      <xdr:rowOff>57150</xdr:rowOff>
    </xdr:from>
    <xdr:to>
      <xdr:col>23</xdr:col>
      <xdr:colOff>606425</xdr:colOff>
      <xdr:row>109</xdr:row>
      <xdr:rowOff>57150</xdr:rowOff>
    </xdr:to>
    <xdr:cxnSp macro="">
      <xdr:nvCxnSpPr>
        <xdr:cNvPr id="471" name="直線コネクタ 470"/>
        <xdr:cNvCxnSpPr/>
      </xdr:nvCxnSpPr>
      <xdr:spPr>
        <a:xfrm>
          <a:off x="16230600" y="1874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148607</xdr:rowOff>
    </xdr:from>
    <xdr:ext cx="405111" cy="259045"/>
    <xdr:sp macro="" textlink="">
      <xdr:nvSpPr>
        <xdr:cNvPr id="472" name="【庁舎】&#10;有形固定資産減価償却率最大値テキスト"/>
        <xdr:cNvSpPr txBox="1"/>
      </xdr:nvSpPr>
      <xdr:spPr>
        <a:xfrm>
          <a:off x="16408400" y="1695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79.2</a:t>
          </a:r>
          <a:endParaRPr kumimoji="1" lang="ja-JP" altLang="en-US" sz="1000" b="1">
            <a:latin typeface="ＭＳ Ｐゴシック"/>
          </a:endParaRPr>
        </a:p>
      </xdr:txBody>
    </xdr:sp>
    <xdr:clientData/>
  </xdr:oneCellAnchor>
  <xdr:twoCellAnchor>
    <xdr:from>
      <xdr:col>23</xdr:col>
      <xdr:colOff>428625</xdr:colOff>
      <xdr:row>100</xdr:row>
      <xdr:rowOff>30480</xdr:rowOff>
    </xdr:from>
    <xdr:to>
      <xdr:col>23</xdr:col>
      <xdr:colOff>606425</xdr:colOff>
      <xdr:row>100</xdr:row>
      <xdr:rowOff>30480</xdr:rowOff>
    </xdr:to>
    <xdr:cxnSp macro="">
      <xdr:nvCxnSpPr>
        <xdr:cNvPr id="473" name="直線コネクタ 472"/>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170197</xdr:rowOff>
    </xdr:from>
    <xdr:ext cx="405111" cy="259045"/>
    <xdr:sp macro="" textlink="">
      <xdr:nvSpPr>
        <xdr:cNvPr id="474" name="【庁舎】&#10;有形固定資産減価償却率平均値テキスト"/>
        <xdr:cNvSpPr txBox="1"/>
      </xdr:nvSpPr>
      <xdr:spPr>
        <a:xfrm>
          <a:off x="16408400" y="1782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56.8</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147320</xdr:rowOff>
    </xdr:from>
    <xdr:to>
      <xdr:col>23</xdr:col>
      <xdr:colOff>568325</xdr:colOff>
      <xdr:row>105</xdr:row>
      <xdr:rowOff>77470</xdr:rowOff>
    </xdr:to>
    <xdr:sp macro="" textlink="">
      <xdr:nvSpPr>
        <xdr:cNvPr id="475" name="フローチャート : 判断 474"/>
        <xdr:cNvSpPr/>
      </xdr:nvSpPr>
      <xdr:spPr>
        <a:xfrm>
          <a:off x="162687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6" name="テキスト ボックス 4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7" name="テキスト ボックス 4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8" name="テキスト ボックス 4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9" name="テキスト ボックス 4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80" name="テキスト ボックス 4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107</xdr:row>
      <xdr:rowOff>120650</xdr:rowOff>
    </xdr:from>
    <xdr:to>
      <xdr:col>23</xdr:col>
      <xdr:colOff>568325</xdr:colOff>
      <xdr:row>108</xdr:row>
      <xdr:rowOff>50800</xdr:rowOff>
    </xdr:to>
    <xdr:sp macro="" textlink="">
      <xdr:nvSpPr>
        <xdr:cNvPr id="481" name="円/楕円 480"/>
        <xdr:cNvSpPr/>
      </xdr:nvSpPr>
      <xdr:spPr>
        <a:xfrm>
          <a:off x="162687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107</xdr:row>
      <xdr:rowOff>99077</xdr:rowOff>
    </xdr:from>
    <xdr:ext cx="405111" cy="259045"/>
    <xdr:sp macro="" textlink="">
      <xdr:nvSpPr>
        <xdr:cNvPr id="482" name="【庁舎】&#10;有形固定資産減価償却率該当値テキスト"/>
        <xdr:cNvSpPr txBox="1"/>
      </xdr:nvSpPr>
      <xdr:spPr>
        <a:xfrm>
          <a:off x="16408400"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83" name="正方形/長方形 482"/>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84" name="正方形/長方形 4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5" name="正方形/長方形 4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6" name="正方形/長方形 4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7" name="正方形/長方形 4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88" name="正方形/長方形 4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9" name="正方形/長方形 4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0.227</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90" name="正方形/長方形 489"/>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91" name="テキスト ボックス 4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92" name="直線コネクタ 4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93" name="テキスト ボックス 49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94" name="直線コネクタ 49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95" name="テキスト ボックス 49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96" name="直線コネクタ 49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97" name="テキスト ボックス 49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98" name="直線コネクタ 49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99" name="テキスト ボックス 49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00" name="直線コネクタ 49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01" name="テキスト ボックス 50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02" name="直線コネクタ 50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03" name="テキスト ボックス 50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04" name="直線コネクタ 50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05" name="テキスト ボックス 50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06"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76200</xdr:rowOff>
    </xdr:from>
    <xdr:to>
      <xdr:col>32</xdr:col>
      <xdr:colOff>186689</xdr:colOff>
      <xdr:row>107</xdr:row>
      <xdr:rowOff>93345</xdr:rowOff>
    </xdr:to>
    <xdr:cxnSp macro="">
      <xdr:nvCxnSpPr>
        <xdr:cNvPr id="507" name="直線コネクタ 506"/>
        <xdr:cNvCxnSpPr/>
      </xdr:nvCxnSpPr>
      <xdr:spPr>
        <a:xfrm flipV="1">
          <a:off x="22160864" y="17392650"/>
          <a:ext cx="0" cy="104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97172</xdr:rowOff>
    </xdr:from>
    <xdr:ext cx="469744" cy="259045"/>
    <xdr:sp macro="" textlink="">
      <xdr:nvSpPr>
        <xdr:cNvPr id="508" name="【庁舎】&#10;一人当たり面積最小値テキスト"/>
        <xdr:cNvSpPr txBox="1"/>
      </xdr:nvSpPr>
      <xdr:spPr>
        <a:xfrm>
          <a:off x="22250400"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0.321</a:t>
          </a:r>
          <a:endParaRPr kumimoji="1" lang="ja-JP" altLang="en-US" sz="1000" b="1">
            <a:latin typeface="ＭＳ Ｐゴシック"/>
          </a:endParaRPr>
        </a:p>
      </xdr:txBody>
    </xdr:sp>
    <xdr:clientData/>
  </xdr:oneCellAnchor>
  <xdr:twoCellAnchor>
    <xdr:from>
      <xdr:col>32</xdr:col>
      <xdr:colOff>98425</xdr:colOff>
      <xdr:row>107</xdr:row>
      <xdr:rowOff>93345</xdr:rowOff>
    </xdr:from>
    <xdr:to>
      <xdr:col>32</xdr:col>
      <xdr:colOff>276225</xdr:colOff>
      <xdr:row>107</xdr:row>
      <xdr:rowOff>93345</xdr:rowOff>
    </xdr:to>
    <xdr:cxnSp macro="">
      <xdr:nvCxnSpPr>
        <xdr:cNvPr id="509" name="直線コネクタ 508"/>
        <xdr:cNvCxnSpPr/>
      </xdr:nvCxnSpPr>
      <xdr:spPr>
        <a:xfrm>
          <a:off x="22072600" y="1843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100</xdr:row>
      <xdr:rowOff>22877</xdr:rowOff>
    </xdr:from>
    <xdr:ext cx="469744" cy="259045"/>
    <xdr:sp macro="" textlink="">
      <xdr:nvSpPr>
        <xdr:cNvPr id="510" name="【庁舎】&#10;一人当たり面積最大値テキスト"/>
        <xdr:cNvSpPr txBox="1"/>
      </xdr:nvSpPr>
      <xdr:spPr>
        <a:xfrm>
          <a:off x="22250400" y="1716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0.870</a:t>
          </a:r>
          <a:endParaRPr kumimoji="1" lang="ja-JP" altLang="en-US" sz="1000" b="1">
            <a:latin typeface="ＭＳ Ｐゴシック"/>
          </a:endParaRPr>
        </a:p>
      </xdr:txBody>
    </xdr:sp>
    <xdr:clientData/>
  </xdr:oneCellAnchor>
  <xdr:twoCellAnchor>
    <xdr:from>
      <xdr:col>32</xdr:col>
      <xdr:colOff>98425</xdr:colOff>
      <xdr:row>101</xdr:row>
      <xdr:rowOff>76200</xdr:rowOff>
    </xdr:from>
    <xdr:to>
      <xdr:col>32</xdr:col>
      <xdr:colOff>276225</xdr:colOff>
      <xdr:row>101</xdr:row>
      <xdr:rowOff>76200</xdr:rowOff>
    </xdr:to>
    <xdr:cxnSp macro="">
      <xdr:nvCxnSpPr>
        <xdr:cNvPr id="511" name="直線コネクタ 510"/>
        <xdr:cNvCxnSpPr/>
      </xdr:nvCxnSpPr>
      <xdr:spPr>
        <a:xfrm>
          <a:off x="22072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15257</xdr:rowOff>
    </xdr:from>
    <xdr:ext cx="469744" cy="259045"/>
    <xdr:sp macro="" textlink="">
      <xdr:nvSpPr>
        <xdr:cNvPr id="512" name="【庁舎】&#10;一人当たり面積平均値テキスト"/>
        <xdr:cNvSpPr txBox="1"/>
      </xdr:nvSpPr>
      <xdr:spPr>
        <a:xfrm>
          <a:off x="222504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0.504</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36830</xdr:rowOff>
    </xdr:from>
    <xdr:to>
      <xdr:col>32</xdr:col>
      <xdr:colOff>238125</xdr:colOff>
      <xdr:row>105</xdr:row>
      <xdr:rowOff>138430</xdr:rowOff>
    </xdr:to>
    <xdr:sp macro="" textlink="">
      <xdr:nvSpPr>
        <xdr:cNvPr id="513" name="フローチャート : 判断 512"/>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14" name="テキスト ボックス 51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15" name="テキスト ボックス 51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6" name="テキスト ボックス 51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17" name="テキスト ボックス 51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18" name="テキスト ボックス 51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104</xdr:row>
      <xdr:rowOff>57786</xdr:rowOff>
    </xdr:from>
    <xdr:to>
      <xdr:col>32</xdr:col>
      <xdr:colOff>238125</xdr:colOff>
      <xdr:row>104</xdr:row>
      <xdr:rowOff>159386</xdr:rowOff>
    </xdr:to>
    <xdr:sp macro="" textlink="">
      <xdr:nvSpPr>
        <xdr:cNvPr id="519" name="円/楕円 518"/>
        <xdr:cNvSpPr/>
      </xdr:nvSpPr>
      <xdr:spPr>
        <a:xfrm>
          <a:off x="221107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103</xdr:row>
      <xdr:rowOff>80663</xdr:rowOff>
    </xdr:from>
    <xdr:ext cx="469744" cy="259045"/>
    <xdr:sp macro="" textlink="">
      <xdr:nvSpPr>
        <xdr:cNvPr id="520" name="【庁舎】&#10;一人当たり面積該当値テキスト"/>
        <xdr:cNvSpPr txBox="1"/>
      </xdr:nvSpPr>
      <xdr:spPr>
        <a:xfrm>
          <a:off x="22250400"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0.583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21" name="正方形/長方形 520"/>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22" name="正方形/長方形 521"/>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23" name="テキスト ボックス 522"/>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図書館は、人口一人当たりの面積は類似団体平均を下回っているものの、全国・全道平均との比較では大きな開きはない。減価償却は類似団体、全国・全道平均よりやや進んでいる。</a:t>
          </a:r>
          <a:endParaRPr kumimoji="1" lang="en-US" altLang="ja-JP" sz="1300">
            <a:latin typeface="ＭＳ Ｐゴシック"/>
          </a:endParaRPr>
        </a:p>
        <a:p>
          <a:r>
            <a:rPr kumimoji="1" lang="ja-JP" altLang="en-US" sz="1300">
              <a:latin typeface="ＭＳ Ｐゴシック"/>
            </a:rPr>
            <a:t>体育館・プールは、人口一人当たりの面積が類似団体内で最低水準となっているが、全国平均は上回っている。減価償却も類似団体、全道・全国平均より進んでいない。</a:t>
          </a:r>
          <a:endParaRPr kumimoji="1" lang="en-US" altLang="ja-JP" sz="1300">
            <a:latin typeface="ＭＳ Ｐゴシック"/>
          </a:endParaRPr>
        </a:p>
        <a:p>
          <a:r>
            <a:rPr kumimoji="1" lang="ja-JP" altLang="en-US" sz="1300">
              <a:latin typeface="ＭＳ Ｐゴシック"/>
            </a:rPr>
            <a:t>福祉施設は、人口一人当たりの面積は類似団体内で最も広く、全国・全道平均と比較しても大きく上回っている。老朽化した施設もあり、減価償却が進んでいる。</a:t>
          </a:r>
          <a:endParaRPr kumimoji="1" lang="en-US" altLang="ja-JP" sz="1300">
            <a:latin typeface="ＭＳ Ｐゴシック"/>
          </a:endParaRPr>
        </a:p>
        <a:p>
          <a:r>
            <a:rPr kumimoji="1" lang="ja-JP" altLang="en-US" sz="1300">
              <a:latin typeface="ＭＳ Ｐゴシック"/>
            </a:rPr>
            <a:t>市民会館は</a:t>
          </a:r>
          <a:r>
            <a:rPr kumimoji="1" lang="en-US" altLang="ja-JP" sz="1300">
              <a:latin typeface="ＭＳ Ｐゴシック"/>
            </a:rPr>
            <a:t>1</a:t>
          </a:r>
          <a:r>
            <a:rPr kumimoji="1" lang="ja-JP" altLang="en-US" sz="1300">
              <a:latin typeface="ＭＳ Ｐゴシック"/>
            </a:rPr>
            <a:t>施設（文化会館）のみで、人口一人当たりの面積は類似団体平均と同水準であるが、全国・全道平均を大きく上回っている。</a:t>
          </a:r>
          <a:endParaRPr kumimoji="1" lang="en-US" altLang="ja-JP" sz="1300">
            <a:latin typeface="ＭＳ Ｐゴシック"/>
          </a:endParaRPr>
        </a:p>
        <a:p>
          <a:r>
            <a:rPr kumimoji="1" lang="ja-JP" altLang="en-US" sz="1300">
              <a:latin typeface="ＭＳ Ｐゴシック"/>
            </a:rPr>
            <a:t>庁舎は、人口一人当たりの面積は類似団体とほぼ同水準であるが、減価償却がやや進んでいる。</a:t>
          </a:r>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5769499</v>
      </c>
      <c r="BO4" s="409"/>
      <c r="BP4" s="409"/>
      <c r="BQ4" s="409"/>
      <c r="BR4" s="409"/>
      <c r="BS4" s="409"/>
      <c r="BT4" s="409"/>
      <c r="BU4" s="410"/>
      <c r="BV4" s="408">
        <v>6311091</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9.1</v>
      </c>
      <c r="CU4" s="586"/>
      <c r="CV4" s="586"/>
      <c r="CW4" s="586"/>
      <c r="CX4" s="586"/>
      <c r="CY4" s="586"/>
      <c r="CZ4" s="586"/>
      <c r="DA4" s="587"/>
      <c r="DB4" s="585">
        <v>10.8</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5424508</v>
      </c>
      <c r="BO5" s="414"/>
      <c r="BP5" s="414"/>
      <c r="BQ5" s="414"/>
      <c r="BR5" s="414"/>
      <c r="BS5" s="414"/>
      <c r="BT5" s="414"/>
      <c r="BU5" s="415"/>
      <c r="BV5" s="413">
        <v>5916201</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88.5</v>
      </c>
      <c r="CU5" s="384"/>
      <c r="CV5" s="384"/>
      <c r="CW5" s="384"/>
      <c r="CX5" s="384"/>
      <c r="CY5" s="384"/>
      <c r="CZ5" s="384"/>
      <c r="DA5" s="385"/>
      <c r="DB5" s="383">
        <v>88.3</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344991</v>
      </c>
      <c r="BO6" s="414"/>
      <c r="BP6" s="414"/>
      <c r="BQ6" s="414"/>
      <c r="BR6" s="414"/>
      <c r="BS6" s="414"/>
      <c r="BT6" s="414"/>
      <c r="BU6" s="415"/>
      <c r="BV6" s="413">
        <v>394890</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92.6</v>
      </c>
      <c r="CU6" s="560"/>
      <c r="CV6" s="560"/>
      <c r="CW6" s="560"/>
      <c r="CX6" s="560"/>
      <c r="CY6" s="560"/>
      <c r="CZ6" s="560"/>
      <c r="DA6" s="561"/>
      <c r="DB6" s="559">
        <v>93.5</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27265</v>
      </c>
      <c r="BO7" s="414"/>
      <c r="BP7" s="414"/>
      <c r="BQ7" s="414"/>
      <c r="BR7" s="414"/>
      <c r="BS7" s="414"/>
      <c r="BT7" s="414"/>
      <c r="BU7" s="415"/>
      <c r="BV7" s="413">
        <v>21474</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3507004</v>
      </c>
      <c r="CU7" s="414"/>
      <c r="CV7" s="414"/>
      <c r="CW7" s="414"/>
      <c r="CX7" s="414"/>
      <c r="CY7" s="414"/>
      <c r="CZ7" s="414"/>
      <c r="DA7" s="415"/>
      <c r="DB7" s="413">
        <v>3468813</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317726</v>
      </c>
      <c r="BO8" s="414"/>
      <c r="BP8" s="414"/>
      <c r="BQ8" s="414"/>
      <c r="BR8" s="414"/>
      <c r="BS8" s="414"/>
      <c r="BT8" s="414"/>
      <c r="BU8" s="415"/>
      <c r="BV8" s="413">
        <v>373416</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0.28000000000000003</v>
      </c>
      <c r="CU8" s="523"/>
      <c r="CV8" s="523"/>
      <c r="CW8" s="523"/>
      <c r="CX8" s="523"/>
      <c r="CY8" s="523"/>
      <c r="CZ8" s="523"/>
      <c r="DA8" s="524"/>
      <c r="DB8" s="522">
        <v>0.28000000000000003</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8248</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-55690</v>
      </c>
      <c r="BO9" s="414"/>
      <c r="BP9" s="414"/>
      <c r="BQ9" s="414"/>
      <c r="BR9" s="414"/>
      <c r="BS9" s="414"/>
      <c r="BT9" s="414"/>
      <c r="BU9" s="415"/>
      <c r="BV9" s="413">
        <v>37457</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17.3</v>
      </c>
      <c r="CU9" s="384"/>
      <c r="CV9" s="384"/>
      <c r="CW9" s="384"/>
      <c r="CX9" s="384"/>
      <c r="CY9" s="384"/>
      <c r="CZ9" s="384"/>
      <c r="DA9" s="385"/>
      <c r="DB9" s="383">
        <v>18.100000000000001</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9004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711</v>
      </c>
      <c r="BO10" s="414"/>
      <c r="BP10" s="414"/>
      <c r="BQ10" s="414"/>
      <c r="BR10" s="414"/>
      <c r="BS10" s="414"/>
      <c r="BT10" s="414"/>
      <c r="BU10" s="415"/>
      <c r="BV10" s="413">
        <v>729</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77</v>
      </c>
      <c r="AV11" s="471"/>
      <c r="AW11" s="471"/>
      <c r="AX11" s="471"/>
      <c r="AY11" s="393" t="s">
        <v>107</v>
      </c>
      <c r="AZ11" s="394"/>
      <c r="BA11" s="394"/>
      <c r="BB11" s="394"/>
      <c r="BC11" s="394"/>
      <c r="BD11" s="394"/>
      <c r="BE11" s="394"/>
      <c r="BF11" s="394"/>
      <c r="BG11" s="394"/>
      <c r="BH11" s="394"/>
      <c r="BI11" s="394"/>
      <c r="BJ11" s="394"/>
      <c r="BK11" s="394"/>
      <c r="BL11" s="394"/>
      <c r="BM11" s="395"/>
      <c r="BN11" s="413">
        <v>25191</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8235</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t="s">
        <v>117</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8225</v>
      </c>
      <c r="S13" s="515"/>
      <c r="T13" s="515"/>
      <c r="U13" s="515"/>
      <c r="V13" s="516"/>
      <c r="W13" s="502" t="s">
        <v>120</v>
      </c>
      <c r="X13" s="426"/>
      <c r="Y13" s="426"/>
      <c r="Z13" s="426"/>
      <c r="AA13" s="426"/>
      <c r="AB13" s="427"/>
      <c r="AC13" s="389">
        <v>382</v>
      </c>
      <c r="AD13" s="390"/>
      <c r="AE13" s="390"/>
      <c r="AF13" s="390"/>
      <c r="AG13" s="391"/>
      <c r="AH13" s="389">
        <v>400</v>
      </c>
      <c r="AI13" s="390"/>
      <c r="AJ13" s="390"/>
      <c r="AK13" s="390"/>
      <c r="AL13" s="392"/>
      <c r="AM13" s="482" t="s">
        <v>121</v>
      </c>
      <c r="AN13" s="387"/>
      <c r="AO13" s="387"/>
      <c r="AP13" s="387"/>
      <c r="AQ13" s="387"/>
      <c r="AR13" s="387"/>
      <c r="AS13" s="387"/>
      <c r="AT13" s="388"/>
      <c r="AU13" s="470" t="s">
        <v>122</v>
      </c>
      <c r="AV13" s="471"/>
      <c r="AW13" s="471"/>
      <c r="AX13" s="471"/>
      <c r="AY13" s="393" t="s">
        <v>123</v>
      </c>
      <c r="AZ13" s="394"/>
      <c r="BA13" s="394"/>
      <c r="BB13" s="394"/>
      <c r="BC13" s="394"/>
      <c r="BD13" s="394"/>
      <c r="BE13" s="394"/>
      <c r="BF13" s="394"/>
      <c r="BG13" s="394"/>
      <c r="BH13" s="394"/>
      <c r="BI13" s="394"/>
      <c r="BJ13" s="394"/>
      <c r="BK13" s="394"/>
      <c r="BL13" s="394"/>
      <c r="BM13" s="395"/>
      <c r="BN13" s="413">
        <v>-29788</v>
      </c>
      <c r="BO13" s="414"/>
      <c r="BP13" s="414"/>
      <c r="BQ13" s="414"/>
      <c r="BR13" s="414"/>
      <c r="BS13" s="414"/>
      <c r="BT13" s="414"/>
      <c r="BU13" s="415"/>
      <c r="BV13" s="413">
        <v>38186</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14.2</v>
      </c>
      <c r="CU13" s="384"/>
      <c r="CV13" s="384"/>
      <c r="CW13" s="384"/>
      <c r="CX13" s="384"/>
      <c r="CY13" s="384"/>
      <c r="CZ13" s="384"/>
      <c r="DA13" s="385"/>
      <c r="DB13" s="383">
        <v>14.9</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8466</v>
      </c>
      <c r="S14" s="515"/>
      <c r="T14" s="515"/>
      <c r="U14" s="515"/>
      <c r="V14" s="516"/>
      <c r="W14" s="517"/>
      <c r="X14" s="429"/>
      <c r="Y14" s="429"/>
      <c r="Z14" s="429"/>
      <c r="AA14" s="429"/>
      <c r="AB14" s="430"/>
      <c r="AC14" s="507">
        <v>9.6999999999999993</v>
      </c>
      <c r="AD14" s="508"/>
      <c r="AE14" s="508"/>
      <c r="AF14" s="508"/>
      <c r="AG14" s="509"/>
      <c r="AH14" s="507">
        <v>8.6999999999999993</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78.599999999999994</v>
      </c>
      <c r="CU14" s="486"/>
      <c r="CV14" s="486"/>
      <c r="CW14" s="486"/>
      <c r="CX14" s="486"/>
      <c r="CY14" s="486"/>
      <c r="CZ14" s="486"/>
      <c r="DA14" s="487"/>
      <c r="DB14" s="518">
        <v>95.1</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8459</v>
      </c>
      <c r="S15" s="515"/>
      <c r="T15" s="515"/>
      <c r="U15" s="515"/>
      <c r="V15" s="516"/>
      <c r="W15" s="502" t="s">
        <v>127</v>
      </c>
      <c r="X15" s="426"/>
      <c r="Y15" s="426"/>
      <c r="Z15" s="426"/>
      <c r="AA15" s="426"/>
      <c r="AB15" s="427"/>
      <c r="AC15" s="389">
        <v>632</v>
      </c>
      <c r="AD15" s="390"/>
      <c r="AE15" s="390"/>
      <c r="AF15" s="390"/>
      <c r="AG15" s="391"/>
      <c r="AH15" s="389">
        <v>860</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853647</v>
      </c>
      <c r="BO15" s="409"/>
      <c r="BP15" s="409"/>
      <c r="BQ15" s="409"/>
      <c r="BR15" s="409"/>
      <c r="BS15" s="409"/>
      <c r="BT15" s="409"/>
      <c r="BU15" s="410"/>
      <c r="BV15" s="408">
        <v>825937</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16.100000000000001</v>
      </c>
      <c r="AD16" s="508"/>
      <c r="AE16" s="508"/>
      <c r="AF16" s="508"/>
      <c r="AG16" s="509"/>
      <c r="AH16" s="507">
        <v>18.8</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3098933</v>
      </c>
      <c r="BO16" s="414"/>
      <c r="BP16" s="414"/>
      <c r="BQ16" s="414"/>
      <c r="BR16" s="414"/>
      <c r="BS16" s="414"/>
      <c r="BT16" s="414"/>
      <c r="BU16" s="415"/>
      <c r="BV16" s="413">
        <v>3038744</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134</v>
      </c>
      <c r="S17" s="500"/>
      <c r="T17" s="500"/>
      <c r="U17" s="500"/>
      <c r="V17" s="501"/>
      <c r="W17" s="502" t="s">
        <v>135</v>
      </c>
      <c r="X17" s="426"/>
      <c r="Y17" s="426"/>
      <c r="Z17" s="426"/>
      <c r="AA17" s="426"/>
      <c r="AB17" s="427"/>
      <c r="AC17" s="389">
        <v>2904</v>
      </c>
      <c r="AD17" s="390"/>
      <c r="AE17" s="390"/>
      <c r="AF17" s="390"/>
      <c r="AG17" s="391"/>
      <c r="AH17" s="389">
        <v>3317</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1073021</v>
      </c>
      <c r="BO17" s="414"/>
      <c r="BP17" s="414"/>
      <c r="BQ17" s="414"/>
      <c r="BR17" s="414"/>
      <c r="BS17" s="414"/>
      <c r="BT17" s="414"/>
      <c r="BU17" s="415"/>
      <c r="BV17" s="413">
        <v>1049377</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109.53</v>
      </c>
      <c r="M18" s="478"/>
      <c r="N18" s="478"/>
      <c r="O18" s="478"/>
      <c r="P18" s="478"/>
      <c r="Q18" s="478"/>
      <c r="R18" s="479"/>
      <c r="S18" s="479"/>
      <c r="T18" s="479"/>
      <c r="U18" s="479"/>
      <c r="V18" s="480"/>
      <c r="W18" s="494"/>
      <c r="X18" s="495"/>
      <c r="Y18" s="495"/>
      <c r="Z18" s="495"/>
      <c r="AA18" s="495"/>
      <c r="AB18" s="503"/>
      <c r="AC18" s="377">
        <v>74.099999999999994</v>
      </c>
      <c r="AD18" s="378"/>
      <c r="AE18" s="378"/>
      <c r="AF18" s="378"/>
      <c r="AG18" s="481"/>
      <c r="AH18" s="377">
        <v>72.5</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3146381</v>
      </c>
      <c r="BO18" s="414"/>
      <c r="BP18" s="414"/>
      <c r="BQ18" s="414"/>
      <c r="BR18" s="414"/>
      <c r="BS18" s="414"/>
      <c r="BT18" s="414"/>
      <c r="BU18" s="415"/>
      <c r="BV18" s="413">
        <v>3110234</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75</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4086734</v>
      </c>
      <c r="BO19" s="414"/>
      <c r="BP19" s="414"/>
      <c r="BQ19" s="414"/>
      <c r="BR19" s="414"/>
      <c r="BS19" s="414"/>
      <c r="BT19" s="414"/>
      <c r="BU19" s="415"/>
      <c r="BV19" s="413">
        <v>4018128</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3752</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6289172</v>
      </c>
      <c r="BO23" s="414"/>
      <c r="BP23" s="414"/>
      <c r="BQ23" s="414"/>
      <c r="BR23" s="414"/>
      <c r="BS23" s="414"/>
      <c r="BT23" s="414"/>
      <c r="BU23" s="415"/>
      <c r="BV23" s="413">
        <v>6486522</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6970</v>
      </c>
      <c r="R24" s="390"/>
      <c r="S24" s="390"/>
      <c r="T24" s="390"/>
      <c r="U24" s="390"/>
      <c r="V24" s="391"/>
      <c r="W24" s="455"/>
      <c r="X24" s="446"/>
      <c r="Y24" s="447"/>
      <c r="Z24" s="386" t="s">
        <v>151</v>
      </c>
      <c r="AA24" s="387"/>
      <c r="AB24" s="387"/>
      <c r="AC24" s="387"/>
      <c r="AD24" s="387"/>
      <c r="AE24" s="387"/>
      <c r="AF24" s="387"/>
      <c r="AG24" s="388"/>
      <c r="AH24" s="389">
        <v>89</v>
      </c>
      <c r="AI24" s="390"/>
      <c r="AJ24" s="390"/>
      <c r="AK24" s="390"/>
      <c r="AL24" s="391"/>
      <c r="AM24" s="389">
        <v>257833</v>
      </c>
      <c r="AN24" s="390"/>
      <c r="AO24" s="390"/>
      <c r="AP24" s="390"/>
      <c r="AQ24" s="390"/>
      <c r="AR24" s="391"/>
      <c r="AS24" s="389">
        <v>2897</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4573185</v>
      </c>
      <c r="BO24" s="414"/>
      <c r="BP24" s="414"/>
      <c r="BQ24" s="414"/>
      <c r="BR24" s="414"/>
      <c r="BS24" s="414"/>
      <c r="BT24" s="414"/>
      <c r="BU24" s="415"/>
      <c r="BV24" s="413">
        <v>4756035</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5490</v>
      </c>
      <c r="R25" s="390"/>
      <c r="S25" s="390"/>
      <c r="T25" s="390"/>
      <c r="U25" s="390"/>
      <c r="V25" s="391"/>
      <c r="W25" s="455"/>
      <c r="X25" s="446"/>
      <c r="Y25" s="447"/>
      <c r="Z25" s="386" t="s">
        <v>154</v>
      </c>
      <c r="AA25" s="387"/>
      <c r="AB25" s="387"/>
      <c r="AC25" s="387"/>
      <c r="AD25" s="387"/>
      <c r="AE25" s="387"/>
      <c r="AF25" s="387"/>
      <c r="AG25" s="388"/>
      <c r="AH25" s="389" t="s">
        <v>117</v>
      </c>
      <c r="AI25" s="390"/>
      <c r="AJ25" s="390"/>
      <c r="AK25" s="390"/>
      <c r="AL25" s="391"/>
      <c r="AM25" s="389" t="s">
        <v>117</v>
      </c>
      <c r="AN25" s="390"/>
      <c r="AO25" s="390"/>
      <c r="AP25" s="390"/>
      <c r="AQ25" s="390"/>
      <c r="AR25" s="391"/>
      <c r="AS25" s="389" t="s">
        <v>117</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497445</v>
      </c>
      <c r="BO25" s="409"/>
      <c r="BP25" s="409"/>
      <c r="BQ25" s="409"/>
      <c r="BR25" s="409"/>
      <c r="BS25" s="409"/>
      <c r="BT25" s="409"/>
      <c r="BU25" s="410"/>
      <c r="BV25" s="408">
        <v>441855</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5020</v>
      </c>
      <c r="R26" s="390"/>
      <c r="S26" s="390"/>
      <c r="T26" s="390"/>
      <c r="U26" s="390"/>
      <c r="V26" s="391"/>
      <c r="W26" s="455"/>
      <c r="X26" s="446"/>
      <c r="Y26" s="447"/>
      <c r="Z26" s="386" t="s">
        <v>157</v>
      </c>
      <c r="AA26" s="468"/>
      <c r="AB26" s="468"/>
      <c r="AC26" s="468"/>
      <c r="AD26" s="468"/>
      <c r="AE26" s="468"/>
      <c r="AF26" s="468"/>
      <c r="AG26" s="469"/>
      <c r="AH26" s="389" t="s">
        <v>117</v>
      </c>
      <c r="AI26" s="390"/>
      <c r="AJ26" s="390"/>
      <c r="AK26" s="390"/>
      <c r="AL26" s="391"/>
      <c r="AM26" s="389" t="s">
        <v>117</v>
      </c>
      <c r="AN26" s="390"/>
      <c r="AO26" s="390"/>
      <c r="AP26" s="390"/>
      <c r="AQ26" s="390"/>
      <c r="AR26" s="391"/>
      <c r="AS26" s="389" t="s">
        <v>117</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2330</v>
      </c>
      <c r="R27" s="390"/>
      <c r="S27" s="390"/>
      <c r="T27" s="390"/>
      <c r="U27" s="390"/>
      <c r="V27" s="391"/>
      <c r="W27" s="455"/>
      <c r="X27" s="446"/>
      <c r="Y27" s="447"/>
      <c r="Z27" s="386" t="s">
        <v>160</v>
      </c>
      <c r="AA27" s="387"/>
      <c r="AB27" s="387"/>
      <c r="AC27" s="387"/>
      <c r="AD27" s="387"/>
      <c r="AE27" s="387"/>
      <c r="AF27" s="387"/>
      <c r="AG27" s="388"/>
      <c r="AH27" s="389">
        <v>3</v>
      </c>
      <c r="AI27" s="390"/>
      <c r="AJ27" s="390"/>
      <c r="AK27" s="390"/>
      <c r="AL27" s="391"/>
      <c r="AM27" s="389">
        <v>10743</v>
      </c>
      <c r="AN27" s="390"/>
      <c r="AO27" s="390"/>
      <c r="AP27" s="390"/>
      <c r="AQ27" s="390"/>
      <c r="AR27" s="391"/>
      <c r="AS27" s="389">
        <v>3581</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v>187380</v>
      </c>
      <c r="BO27" s="417"/>
      <c r="BP27" s="417"/>
      <c r="BQ27" s="417"/>
      <c r="BR27" s="417"/>
      <c r="BS27" s="417"/>
      <c r="BT27" s="417"/>
      <c r="BU27" s="418"/>
      <c r="BV27" s="416">
        <v>187367</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1950</v>
      </c>
      <c r="R28" s="390"/>
      <c r="S28" s="390"/>
      <c r="T28" s="390"/>
      <c r="U28" s="390"/>
      <c r="V28" s="391"/>
      <c r="W28" s="455"/>
      <c r="X28" s="446"/>
      <c r="Y28" s="447"/>
      <c r="Z28" s="386" t="s">
        <v>163</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2311280</v>
      </c>
      <c r="BO28" s="409"/>
      <c r="BP28" s="409"/>
      <c r="BQ28" s="409"/>
      <c r="BR28" s="409"/>
      <c r="BS28" s="409"/>
      <c r="BT28" s="409"/>
      <c r="BU28" s="410"/>
      <c r="BV28" s="408">
        <v>2123865</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10</v>
      </c>
      <c r="M29" s="390"/>
      <c r="N29" s="390"/>
      <c r="O29" s="390"/>
      <c r="P29" s="391"/>
      <c r="Q29" s="389">
        <v>1760</v>
      </c>
      <c r="R29" s="390"/>
      <c r="S29" s="390"/>
      <c r="T29" s="390"/>
      <c r="U29" s="390"/>
      <c r="V29" s="391"/>
      <c r="W29" s="456"/>
      <c r="X29" s="457"/>
      <c r="Y29" s="458"/>
      <c r="Z29" s="386" t="s">
        <v>167</v>
      </c>
      <c r="AA29" s="387"/>
      <c r="AB29" s="387"/>
      <c r="AC29" s="387"/>
      <c r="AD29" s="387"/>
      <c r="AE29" s="387"/>
      <c r="AF29" s="387"/>
      <c r="AG29" s="388"/>
      <c r="AH29" s="389">
        <v>92</v>
      </c>
      <c r="AI29" s="390"/>
      <c r="AJ29" s="390"/>
      <c r="AK29" s="390"/>
      <c r="AL29" s="391"/>
      <c r="AM29" s="389">
        <v>268576</v>
      </c>
      <c r="AN29" s="390"/>
      <c r="AO29" s="390"/>
      <c r="AP29" s="390"/>
      <c r="AQ29" s="390"/>
      <c r="AR29" s="391"/>
      <c r="AS29" s="389">
        <v>2919</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142122</v>
      </c>
      <c r="BO29" s="414"/>
      <c r="BP29" s="414"/>
      <c r="BQ29" s="414"/>
      <c r="BR29" s="414"/>
      <c r="BS29" s="414"/>
      <c r="BT29" s="414"/>
      <c r="BU29" s="415"/>
      <c r="BV29" s="413">
        <v>142086</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95.7</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358008</v>
      </c>
      <c r="BO30" s="417"/>
      <c r="BP30" s="417"/>
      <c r="BQ30" s="417"/>
      <c r="BR30" s="417"/>
      <c r="BS30" s="417"/>
      <c r="BT30" s="417"/>
      <c r="BU30" s="418"/>
      <c r="BV30" s="416">
        <v>197176</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3</v>
      </c>
      <c r="V34" s="373"/>
      <c r="W34" s="372" t="str">
        <f>IF('各会計、関係団体の財政状況及び健全化判断比率'!B28="","",'各会計、関係団体の財政状況及び健全化判断比率'!B28)</f>
        <v>国民健康保険事業会計</v>
      </c>
      <c r="X34" s="372"/>
      <c r="Y34" s="372"/>
      <c r="Z34" s="372"/>
      <c r="AA34" s="372"/>
      <c r="AB34" s="372"/>
      <c r="AC34" s="372"/>
      <c r="AD34" s="372"/>
      <c r="AE34" s="372"/>
      <c r="AF34" s="372"/>
      <c r="AG34" s="372"/>
      <c r="AH34" s="372"/>
      <c r="AI34" s="372"/>
      <c r="AJ34" s="372"/>
      <c r="AK34" s="372"/>
      <c r="AL34" s="165"/>
      <c r="AM34" s="373">
        <f>IF(AO34="","",MAX(C34:D43,U34:V43)+1)</f>
        <v>7</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IF('各会計、関係団体の財政状況及び健全化判断比率'!B33="","",'各会計、関係団体の財政状況及び健全化判断比率'!B33)</f>
        <v>公共下水道事業特別会計</v>
      </c>
      <c r="BH34" s="372"/>
      <c r="BI34" s="372"/>
      <c r="BJ34" s="372"/>
      <c r="BK34" s="372"/>
      <c r="BL34" s="372"/>
      <c r="BM34" s="372"/>
      <c r="BN34" s="372"/>
      <c r="BO34" s="372"/>
      <c r="BP34" s="372"/>
      <c r="BQ34" s="372"/>
      <c r="BR34" s="372"/>
      <c r="BS34" s="372"/>
      <c r="BT34" s="372"/>
      <c r="BU34" s="372"/>
      <c r="BV34" s="165"/>
      <c r="BW34" s="373">
        <f>IF(BY34="","",MAX(C34:D43,U34:V43,AM34:AN43,BE34:BF43)+1)</f>
        <v>11</v>
      </c>
      <c r="BX34" s="373"/>
      <c r="BY34" s="372" t="str">
        <f>IF('各会計、関係団体の財政状況及び健全化判断比率'!B68="","",'各会計、関係団体の財政状況及び健全化判断比率'!B68)</f>
        <v>檜山広域行政組合</v>
      </c>
      <c r="BZ34" s="372"/>
      <c r="CA34" s="372"/>
      <c r="CB34" s="372"/>
      <c r="CC34" s="372"/>
      <c r="CD34" s="372"/>
      <c r="CE34" s="372"/>
      <c r="CF34" s="372"/>
      <c r="CG34" s="372"/>
      <c r="CH34" s="372"/>
      <c r="CI34" s="372"/>
      <c r="CJ34" s="372"/>
      <c r="CK34" s="372"/>
      <c r="CL34" s="372"/>
      <c r="CM34" s="372"/>
      <c r="CN34" s="165"/>
      <c r="CO34" s="373">
        <f>IF(CQ34="","",MAX(C34:D43,U34:V43,AM34:AN43,BE34:BF43,BW34:BX43)+1)</f>
        <v>15</v>
      </c>
      <c r="CP34" s="373"/>
      <c r="CQ34" s="372" t="str">
        <f>IF('各会計、関係団体の財政状況及び健全化判断比率'!BS7="","",'各会計、関係団体の財政状況及び健全化判断比率'!BS7)</f>
        <v>江差町土地開発公社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奨学金会計</v>
      </c>
      <c r="F35" s="372"/>
      <c r="G35" s="372"/>
      <c r="H35" s="372"/>
      <c r="I35" s="372"/>
      <c r="J35" s="372"/>
      <c r="K35" s="372"/>
      <c r="L35" s="372"/>
      <c r="M35" s="372"/>
      <c r="N35" s="372"/>
      <c r="O35" s="372"/>
      <c r="P35" s="372"/>
      <c r="Q35" s="372"/>
      <c r="R35" s="372"/>
      <c r="S35" s="372"/>
      <c r="T35" s="165"/>
      <c r="U35" s="373">
        <f>IF(W35="","",U34+1)</f>
        <v>4</v>
      </c>
      <c r="V35" s="373"/>
      <c r="W35" s="372" t="str">
        <f>IF('各会計、関係団体の財政状況及び健全化判断比率'!B29="","",'各会計、関係団体の財政状況及び健全化判断比率'!B29)</f>
        <v>後期高齢者医療事業会計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9</v>
      </c>
      <c r="BF35" s="373"/>
      <c r="BG35" s="372" t="str">
        <f>IF('各会計、関係団体の財政状況及び健全化判断比率'!B34="","",'各会計、関係団体の財政状況及び健全化判断比率'!B34)</f>
        <v>公設地方卸売市場事業特別会計</v>
      </c>
      <c r="BH35" s="372"/>
      <c r="BI35" s="372"/>
      <c r="BJ35" s="372"/>
      <c r="BK35" s="372"/>
      <c r="BL35" s="372"/>
      <c r="BM35" s="372"/>
      <c r="BN35" s="372"/>
      <c r="BO35" s="372"/>
      <c r="BP35" s="372"/>
      <c r="BQ35" s="372"/>
      <c r="BR35" s="372"/>
      <c r="BS35" s="372"/>
      <c r="BT35" s="372"/>
      <c r="BU35" s="372"/>
      <c r="BV35" s="165"/>
      <c r="BW35" s="373">
        <f t="shared" ref="BW35:BW43" si="2">IF(BY35="","",BW34+1)</f>
        <v>12</v>
      </c>
      <c r="BX35" s="373"/>
      <c r="BY35" s="372" t="str">
        <f>IF('各会計、関係団体の財政状況及び健全化判断比率'!B69="","",'各会計、関係団体の財政状況及び健全化判断比率'!B69)</f>
        <v>南部桧山衛生処理組合</v>
      </c>
      <c r="BZ35" s="372"/>
      <c r="CA35" s="372"/>
      <c r="CB35" s="372"/>
      <c r="CC35" s="372"/>
      <c r="CD35" s="372"/>
      <c r="CE35" s="372"/>
      <c r="CF35" s="372"/>
      <c r="CG35" s="372"/>
      <c r="CH35" s="372"/>
      <c r="CI35" s="372"/>
      <c r="CJ35" s="372"/>
      <c r="CK35" s="372"/>
      <c r="CL35" s="372"/>
      <c r="CM35" s="372"/>
      <c r="CN35" s="165"/>
      <c r="CO35" s="373">
        <f t="shared" ref="CO35:CO43" si="3">IF(CQ35="","",CO34+1)</f>
        <v>16</v>
      </c>
      <c r="CP35" s="373"/>
      <c r="CQ35" s="372" t="str">
        <f>IF('各会計、関係団体の財政状況及び健全化判断比率'!BS8="","",'各会計、関係団体の財政状況及び健全化判断比率'!BS8)</f>
        <v>江差ウィンドパワー株式会社</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5</v>
      </c>
      <c r="V36" s="373"/>
      <c r="W36" s="372" t="str">
        <f>IF('各会計、関係団体の財政状況及び健全化判断比率'!B30="","",'各会計、関係団体の財政状況及び健全化判断比率'!B30)</f>
        <v>介護保険事業会計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10</v>
      </c>
      <c r="BF36" s="373"/>
      <c r="BG36" s="372" t="str">
        <f>IF('各会計、関係団体の財政状況及び健全化判断比率'!B35="","",'各会計、関係団体の財政状況及び健全化判断比率'!B35)</f>
        <v>港湾整備事業特別会計</v>
      </c>
      <c r="BH36" s="372"/>
      <c r="BI36" s="372"/>
      <c r="BJ36" s="372"/>
      <c r="BK36" s="372"/>
      <c r="BL36" s="372"/>
      <c r="BM36" s="372"/>
      <c r="BN36" s="372"/>
      <c r="BO36" s="372"/>
      <c r="BP36" s="372"/>
      <c r="BQ36" s="372"/>
      <c r="BR36" s="372"/>
      <c r="BS36" s="372"/>
      <c r="BT36" s="372"/>
      <c r="BU36" s="372"/>
      <c r="BV36" s="165"/>
      <c r="BW36" s="373">
        <f t="shared" si="2"/>
        <v>13</v>
      </c>
      <c r="BX36" s="373"/>
      <c r="BY36" s="372" t="str">
        <f>IF('各会計、関係団体の財政状況及び健全化判断比率'!B70="","",'各会計、関係団体の財政状況及び健全化判断比率'!B70)</f>
        <v>江差町ほか２町学校給食組合</v>
      </c>
      <c r="BZ36" s="372"/>
      <c r="CA36" s="372"/>
      <c r="CB36" s="372"/>
      <c r="CC36" s="372"/>
      <c r="CD36" s="372"/>
      <c r="CE36" s="372"/>
      <c r="CF36" s="372"/>
      <c r="CG36" s="372"/>
      <c r="CH36" s="372"/>
      <c r="CI36" s="372"/>
      <c r="CJ36" s="372"/>
      <c r="CK36" s="372"/>
      <c r="CL36" s="372"/>
      <c r="CM36" s="372"/>
      <c r="CN36" s="165"/>
      <c r="CO36" s="373">
        <f t="shared" si="3"/>
        <v>17</v>
      </c>
      <c r="CP36" s="373"/>
      <c r="CQ36" s="372" t="str">
        <f>IF('各会計、関係団体の財政状況及び健全化判断比率'!BS9="","",'各会計、関係団体の財政状況及び健全化判断比率'!BS9)</f>
        <v>株式会社檜山造船公社</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6</v>
      </c>
      <c r="V37" s="373"/>
      <c r="W37" s="372" t="str">
        <f>IF('各会計、関係団体の財政状況及び健全化判断比率'!B31="","",'各会計、関係団体の財政状況及び健全化判断比率'!B31)</f>
        <v>介護サービス事業会計</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14</v>
      </c>
      <c r="BX37" s="373"/>
      <c r="BY37" s="372" t="str">
        <f>IF('各会計、関係団体の財政状況及び健全化判断比率'!B71="","",'各会計、関係団体の財政状況及び健全化判断比率'!B71)</f>
        <v>渡島・檜山地方税滞納整理機構</v>
      </c>
      <c r="BZ37" s="372"/>
      <c r="CA37" s="372"/>
      <c r="CB37" s="372"/>
      <c r="CC37" s="372"/>
      <c r="CD37" s="372"/>
      <c r="CE37" s="372"/>
      <c r="CF37" s="372"/>
      <c r="CG37" s="372"/>
      <c r="CH37" s="372"/>
      <c r="CI37" s="372"/>
      <c r="CJ37" s="372"/>
      <c r="CK37" s="372"/>
      <c r="CL37" s="372"/>
      <c r="CM37" s="372"/>
      <c r="CN37" s="165"/>
      <c r="CO37" s="373">
        <f t="shared" si="3"/>
        <v>18</v>
      </c>
      <c r="CP37" s="373"/>
      <c r="CQ37" s="372" t="str">
        <f>IF('各会計、関係団体の財政状況及び健全化判断比率'!BS10="","",'各会計、関係団体の財政状況及び健全化判断比率'!BS10)</f>
        <v>江差青果卸売市場株式会社</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t="str">
        <f t="shared" si="2"/>
        <v/>
      </c>
      <c r="BX38" s="373"/>
      <c r="BY38" s="372" t="str">
        <f>IF('各会計、関係団体の財政状況及び健全化判断比率'!B72="","",'各会計、関係団体の財政状況及び健全化判断比率'!B72)</f>
        <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t="str">
        <f t="shared" si="2"/>
        <v/>
      </c>
      <c r="BX39" s="373"/>
      <c r="BY39" s="372" t="str">
        <f>IF('各会計、関係団体の財政状況及び健全化判断比率'!B73="","",'各会計、関係団体の財政状況及び健全化判断比率'!B73)</f>
        <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t="str">
        <f t="shared" si="2"/>
        <v/>
      </c>
      <c r="BX40" s="373"/>
      <c r="BY40" s="372" t="str">
        <f>IF('各会計、関係団体の財政状況及び健全化判断比率'!B74="","",'各会計、関係団体の財政状況及び健全化判断比率'!B74)</f>
        <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880208</v>
      </c>
      <c r="S5" s="669"/>
      <c r="T5" s="669"/>
      <c r="U5" s="669"/>
      <c r="V5" s="669"/>
      <c r="W5" s="669"/>
      <c r="X5" s="669"/>
      <c r="Y5" s="716"/>
      <c r="Z5" s="729">
        <v>15.3</v>
      </c>
      <c r="AA5" s="729"/>
      <c r="AB5" s="729"/>
      <c r="AC5" s="729"/>
      <c r="AD5" s="730">
        <v>880208</v>
      </c>
      <c r="AE5" s="730"/>
      <c r="AF5" s="730"/>
      <c r="AG5" s="730"/>
      <c r="AH5" s="730"/>
      <c r="AI5" s="730"/>
      <c r="AJ5" s="730"/>
      <c r="AK5" s="730"/>
      <c r="AL5" s="717">
        <v>25.9</v>
      </c>
      <c r="AM5" s="686"/>
      <c r="AN5" s="686"/>
      <c r="AO5" s="718"/>
      <c r="AP5" s="705" t="s">
        <v>206</v>
      </c>
      <c r="AQ5" s="706"/>
      <c r="AR5" s="706"/>
      <c r="AS5" s="706"/>
      <c r="AT5" s="706"/>
      <c r="AU5" s="706"/>
      <c r="AV5" s="706"/>
      <c r="AW5" s="706"/>
      <c r="AX5" s="706"/>
      <c r="AY5" s="706"/>
      <c r="AZ5" s="706"/>
      <c r="BA5" s="706"/>
      <c r="BB5" s="706"/>
      <c r="BC5" s="706"/>
      <c r="BD5" s="706"/>
      <c r="BE5" s="706"/>
      <c r="BF5" s="707"/>
      <c r="BG5" s="618">
        <v>879820</v>
      </c>
      <c r="BH5" s="619"/>
      <c r="BI5" s="619"/>
      <c r="BJ5" s="619"/>
      <c r="BK5" s="619"/>
      <c r="BL5" s="619"/>
      <c r="BM5" s="619"/>
      <c r="BN5" s="620"/>
      <c r="BO5" s="671">
        <v>100</v>
      </c>
      <c r="BP5" s="671"/>
      <c r="BQ5" s="671"/>
      <c r="BR5" s="671"/>
      <c r="BS5" s="672">
        <v>12211</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207</v>
      </c>
      <c r="CS5" s="724"/>
      <c r="CT5" s="724"/>
      <c r="CU5" s="724"/>
      <c r="CV5" s="724"/>
      <c r="CW5" s="724"/>
      <c r="CX5" s="724"/>
      <c r="CY5" s="725"/>
      <c r="CZ5" s="723" t="s">
        <v>199</v>
      </c>
      <c r="DA5" s="724"/>
      <c r="DB5" s="724"/>
      <c r="DC5" s="725"/>
      <c r="DD5" s="723" t="s">
        <v>208</v>
      </c>
      <c r="DE5" s="724"/>
      <c r="DF5" s="724"/>
      <c r="DG5" s="724"/>
      <c r="DH5" s="724"/>
      <c r="DI5" s="724"/>
      <c r="DJ5" s="724"/>
      <c r="DK5" s="724"/>
      <c r="DL5" s="724"/>
      <c r="DM5" s="724"/>
      <c r="DN5" s="724"/>
      <c r="DO5" s="724"/>
      <c r="DP5" s="725"/>
      <c r="DQ5" s="723" t="s">
        <v>209</v>
      </c>
      <c r="DR5" s="724"/>
      <c r="DS5" s="724"/>
      <c r="DT5" s="724"/>
      <c r="DU5" s="724"/>
      <c r="DV5" s="724"/>
      <c r="DW5" s="724"/>
      <c r="DX5" s="724"/>
      <c r="DY5" s="724"/>
      <c r="DZ5" s="724"/>
      <c r="EA5" s="724"/>
      <c r="EB5" s="724"/>
      <c r="EC5" s="725"/>
    </row>
    <row r="6" spans="2:143" ht="11.25" customHeight="1">
      <c r="B6" s="615" t="s">
        <v>210</v>
      </c>
      <c r="C6" s="616"/>
      <c r="D6" s="616"/>
      <c r="E6" s="616"/>
      <c r="F6" s="616"/>
      <c r="G6" s="616"/>
      <c r="H6" s="616"/>
      <c r="I6" s="616"/>
      <c r="J6" s="616"/>
      <c r="K6" s="616"/>
      <c r="L6" s="616"/>
      <c r="M6" s="616"/>
      <c r="N6" s="616"/>
      <c r="O6" s="616"/>
      <c r="P6" s="616"/>
      <c r="Q6" s="617"/>
      <c r="R6" s="618">
        <v>54364</v>
      </c>
      <c r="S6" s="619"/>
      <c r="T6" s="619"/>
      <c r="U6" s="619"/>
      <c r="V6" s="619"/>
      <c r="W6" s="619"/>
      <c r="X6" s="619"/>
      <c r="Y6" s="620"/>
      <c r="Z6" s="671">
        <v>0.9</v>
      </c>
      <c r="AA6" s="671"/>
      <c r="AB6" s="671"/>
      <c r="AC6" s="671"/>
      <c r="AD6" s="672">
        <v>54364</v>
      </c>
      <c r="AE6" s="672"/>
      <c r="AF6" s="672"/>
      <c r="AG6" s="672"/>
      <c r="AH6" s="672"/>
      <c r="AI6" s="672"/>
      <c r="AJ6" s="672"/>
      <c r="AK6" s="672"/>
      <c r="AL6" s="641">
        <v>1.6</v>
      </c>
      <c r="AM6" s="673"/>
      <c r="AN6" s="673"/>
      <c r="AO6" s="674"/>
      <c r="AP6" s="615" t="s">
        <v>211</v>
      </c>
      <c r="AQ6" s="616"/>
      <c r="AR6" s="616"/>
      <c r="AS6" s="616"/>
      <c r="AT6" s="616"/>
      <c r="AU6" s="616"/>
      <c r="AV6" s="616"/>
      <c r="AW6" s="616"/>
      <c r="AX6" s="616"/>
      <c r="AY6" s="616"/>
      <c r="AZ6" s="616"/>
      <c r="BA6" s="616"/>
      <c r="BB6" s="616"/>
      <c r="BC6" s="616"/>
      <c r="BD6" s="616"/>
      <c r="BE6" s="616"/>
      <c r="BF6" s="617"/>
      <c r="BG6" s="618">
        <v>879820</v>
      </c>
      <c r="BH6" s="619"/>
      <c r="BI6" s="619"/>
      <c r="BJ6" s="619"/>
      <c r="BK6" s="619"/>
      <c r="BL6" s="619"/>
      <c r="BM6" s="619"/>
      <c r="BN6" s="620"/>
      <c r="BO6" s="671">
        <v>100</v>
      </c>
      <c r="BP6" s="671"/>
      <c r="BQ6" s="671"/>
      <c r="BR6" s="671"/>
      <c r="BS6" s="672">
        <v>12211</v>
      </c>
      <c r="BT6" s="672"/>
      <c r="BU6" s="672"/>
      <c r="BV6" s="672"/>
      <c r="BW6" s="672"/>
      <c r="BX6" s="672"/>
      <c r="BY6" s="672"/>
      <c r="BZ6" s="672"/>
      <c r="CA6" s="672"/>
      <c r="CB6" s="708"/>
      <c r="CD6" s="675" t="s">
        <v>212</v>
      </c>
      <c r="CE6" s="676"/>
      <c r="CF6" s="676"/>
      <c r="CG6" s="676"/>
      <c r="CH6" s="676"/>
      <c r="CI6" s="676"/>
      <c r="CJ6" s="676"/>
      <c r="CK6" s="676"/>
      <c r="CL6" s="676"/>
      <c r="CM6" s="676"/>
      <c r="CN6" s="676"/>
      <c r="CO6" s="676"/>
      <c r="CP6" s="676"/>
      <c r="CQ6" s="677"/>
      <c r="CR6" s="618">
        <v>68452</v>
      </c>
      <c r="CS6" s="619"/>
      <c r="CT6" s="619"/>
      <c r="CU6" s="619"/>
      <c r="CV6" s="619"/>
      <c r="CW6" s="619"/>
      <c r="CX6" s="619"/>
      <c r="CY6" s="620"/>
      <c r="CZ6" s="671">
        <v>1.3</v>
      </c>
      <c r="DA6" s="671"/>
      <c r="DB6" s="671"/>
      <c r="DC6" s="671"/>
      <c r="DD6" s="624" t="s">
        <v>213</v>
      </c>
      <c r="DE6" s="619"/>
      <c r="DF6" s="619"/>
      <c r="DG6" s="619"/>
      <c r="DH6" s="619"/>
      <c r="DI6" s="619"/>
      <c r="DJ6" s="619"/>
      <c r="DK6" s="619"/>
      <c r="DL6" s="619"/>
      <c r="DM6" s="619"/>
      <c r="DN6" s="619"/>
      <c r="DO6" s="619"/>
      <c r="DP6" s="620"/>
      <c r="DQ6" s="624">
        <v>68452</v>
      </c>
      <c r="DR6" s="619"/>
      <c r="DS6" s="619"/>
      <c r="DT6" s="619"/>
      <c r="DU6" s="619"/>
      <c r="DV6" s="619"/>
      <c r="DW6" s="619"/>
      <c r="DX6" s="619"/>
      <c r="DY6" s="619"/>
      <c r="DZ6" s="619"/>
      <c r="EA6" s="619"/>
      <c r="EB6" s="619"/>
      <c r="EC6" s="654"/>
    </row>
    <row r="7" spans="2:143" ht="11.25" customHeight="1">
      <c r="B7" s="615" t="s">
        <v>214</v>
      </c>
      <c r="C7" s="616"/>
      <c r="D7" s="616"/>
      <c r="E7" s="616"/>
      <c r="F7" s="616"/>
      <c r="G7" s="616"/>
      <c r="H7" s="616"/>
      <c r="I7" s="616"/>
      <c r="J7" s="616"/>
      <c r="K7" s="616"/>
      <c r="L7" s="616"/>
      <c r="M7" s="616"/>
      <c r="N7" s="616"/>
      <c r="O7" s="616"/>
      <c r="P7" s="616"/>
      <c r="Q7" s="617"/>
      <c r="R7" s="618">
        <v>1417</v>
      </c>
      <c r="S7" s="619"/>
      <c r="T7" s="619"/>
      <c r="U7" s="619"/>
      <c r="V7" s="619"/>
      <c r="W7" s="619"/>
      <c r="X7" s="619"/>
      <c r="Y7" s="620"/>
      <c r="Z7" s="671">
        <v>0</v>
      </c>
      <c r="AA7" s="671"/>
      <c r="AB7" s="671"/>
      <c r="AC7" s="671"/>
      <c r="AD7" s="672">
        <v>1417</v>
      </c>
      <c r="AE7" s="672"/>
      <c r="AF7" s="672"/>
      <c r="AG7" s="672"/>
      <c r="AH7" s="672"/>
      <c r="AI7" s="672"/>
      <c r="AJ7" s="672"/>
      <c r="AK7" s="672"/>
      <c r="AL7" s="641">
        <v>0</v>
      </c>
      <c r="AM7" s="673"/>
      <c r="AN7" s="673"/>
      <c r="AO7" s="674"/>
      <c r="AP7" s="615" t="s">
        <v>215</v>
      </c>
      <c r="AQ7" s="616"/>
      <c r="AR7" s="616"/>
      <c r="AS7" s="616"/>
      <c r="AT7" s="616"/>
      <c r="AU7" s="616"/>
      <c r="AV7" s="616"/>
      <c r="AW7" s="616"/>
      <c r="AX7" s="616"/>
      <c r="AY7" s="616"/>
      <c r="AZ7" s="616"/>
      <c r="BA7" s="616"/>
      <c r="BB7" s="616"/>
      <c r="BC7" s="616"/>
      <c r="BD7" s="616"/>
      <c r="BE7" s="616"/>
      <c r="BF7" s="617"/>
      <c r="BG7" s="618">
        <v>403942</v>
      </c>
      <c r="BH7" s="619"/>
      <c r="BI7" s="619"/>
      <c r="BJ7" s="619"/>
      <c r="BK7" s="619"/>
      <c r="BL7" s="619"/>
      <c r="BM7" s="619"/>
      <c r="BN7" s="620"/>
      <c r="BO7" s="671">
        <v>45.9</v>
      </c>
      <c r="BP7" s="671"/>
      <c r="BQ7" s="671"/>
      <c r="BR7" s="671"/>
      <c r="BS7" s="672">
        <v>12211</v>
      </c>
      <c r="BT7" s="672"/>
      <c r="BU7" s="672"/>
      <c r="BV7" s="672"/>
      <c r="BW7" s="672"/>
      <c r="BX7" s="672"/>
      <c r="BY7" s="672"/>
      <c r="BZ7" s="672"/>
      <c r="CA7" s="672"/>
      <c r="CB7" s="708"/>
      <c r="CD7" s="655" t="s">
        <v>216</v>
      </c>
      <c r="CE7" s="652"/>
      <c r="CF7" s="652"/>
      <c r="CG7" s="652"/>
      <c r="CH7" s="652"/>
      <c r="CI7" s="652"/>
      <c r="CJ7" s="652"/>
      <c r="CK7" s="652"/>
      <c r="CL7" s="652"/>
      <c r="CM7" s="652"/>
      <c r="CN7" s="652"/>
      <c r="CO7" s="652"/>
      <c r="CP7" s="652"/>
      <c r="CQ7" s="653"/>
      <c r="CR7" s="618">
        <v>712056</v>
      </c>
      <c r="CS7" s="619"/>
      <c r="CT7" s="619"/>
      <c r="CU7" s="619"/>
      <c r="CV7" s="619"/>
      <c r="CW7" s="619"/>
      <c r="CX7" s="619"/>
      <c r="CY7" s="620"/>
      <c r="CZ7" s="671">
        <v>13.1</v>
      </c>
      <c r="DA7" s="671"/>
      <c r="DB7" s="671"/>
      <c r="DC7" s="671"/>
      <c r="DD7" s="624">
        <v>33008</v>
      </c>
      <c r="DE7" s="619"/>
      <c r="DF7" s="619"/>
      <c r="DG7" s="619"/>
      <c r="DH7" s="619"/>
      <c r="DI7" s="619"/>
      <c r="DJ7" s="619"/>
      <c r="DK7" s="619"/>
      <c r="DL7" s="619"/>
      <c r="DM7" s="619"/>
      <c r="DN7" s="619"/>
      <c r="DO7" s="619"/>
      <c r="DP7" s="620"/>
      <c r="DQ7" s="624">
        <v>454222</v>
      </c>
      <c r="DR7" s="619"/>
      <c r="DS7" s="619"/>
      <c r="DT7" s="619"/>
      <c r="DU7" s="619"/>
      <c r="DV7" s="619"/>
      <c r="DW7" s="619"/>
      <c r="DX7" s="619"/>
      <c r="DY7" s="619"/>
      <c r="DZ7" s="619"/>
      <c r="EA7" s="619"/>
      <c r="EB7" s="619"/>
      <c r="EC7" s="654"/>
    </row>
    <row r="8" spans="2:143" ht="11.25" customHeight="1">
      <c r="B8" s="615" t="s">
        <v>217</v>
      </c>
      <c r="C8" s="616"/>
      <c r="D8" s="616"/>
      <c r="E8" s="616"/>
      <c r="F8" s="616"/>
      <c r="G8" s="616"/>
      <c r="H8" s="616"/>
      <c r="I8" s="616"/>
      <c r="J8" s="616"/>
      <c r="K8" s="616"/>
      <c r="L8" s="616"/>
      <c r="M8" s="616"/>
      <c r="N8" s="616"/>
      <c r="O8" s="616"/>
      <c r="P8" s="616"/>
      <c r="Q8" s="617"/>
      <c r="R8" s="618">
        <v>2826</v>
      </c>
      <c r="S8" s="619"/>
      <c r="T8" s="619"/>
      <c r="U8" s="619"/>
      <c r="V8" s="619"/>
      <c r="W8" s="619"/>
      <c r="X8" s="619"/>
      <c r="Y8" s="620"/>
      <c r="Z8" s="671">
        <v>0</v>
      </c>
      <c r="AA8" s="671"/>
      <c r="AB8" s="671"/>
      <c r="AC8" s="671"/>
      <c r="AD8" s="672">
        <v>2826</v>
      </c>
      <c r="AE8" s="672"/>
      <c r="AF8" s="672"/>
      <c r="AG8" s="672"/>
      <c r="AH8" s="672"/>
      <c r="AI8" s="672"/>
      <c r="AJ8" s="672"/>
      <c r="AK8" s="672"/>
      <c r="AL8" s="641">
        <v>0.1</v>
      </c>
      <c r="AM8" s="673"/>
      <c r="AN8" s="673"/>
      <c r="AO8" s="674"/>
      <c r="AP8" s="615" t="s">
        <v>218</v>
      </c>
      <c r="AQ8" s="616"/>
      <c r="AR8" s="616"/>
      <c r="AS8" s="616"/>
      <c r="AT8" s="616"/>
      <c r="AU8" s="616"/>
      <c r="AV8" s="616"/>
      <c r="AW8" s="616"/>
      <c r="AX8" s="616"/>
      <c r="AY8" s="616"/>
      <c r="AZ8" s="616"/>
      <c r="BA8" s="616"/>
      <c r="BB8" s="616"/>
      <c r="BC8" s="616"/>
      <c r="BD8" s="616"/>
      <c r="BE8" s="616"/>
      <c r="BF8" s="617"/>
      <c r="BG8" s="618">
        <v>13676</v>
      </c>
      <c r="BH8" s="619"/>
      <c r="BI8" s="619"/>
      <c r="BJ8" s="619"/>
      <c r="BK8" s="619"/>
      <c r="BL8" s="619"/>
      <c r="BM8" s="619"/>
      <c r="BN8" s="620"/>
      <c r="BO8" s="671">
        <v>1.6</v>
      </c>
      <c r="BP8" s="671"/>
      <c r="BQ8" s="671"/>
      <c r="BR8" s="671"/>
      <c r="BS8" s="624" t="s">
        <v>108</v>
      </c>
      <c r="BT8" s="619"/>
      <c r="BU8" s="619"/>
      <c r="BV8" s="619"/>
      <c r="BW8" s="619"/>
      <c r="BX8" s="619"/>
      <c r="BY8" s="619"/>
      <c r="BZ8" s="619"/>
      <c r="CA8" s="619"/>
      <c r="CB8" s="654"/>
      <c r="CD8" s="655" t="s">
        <v>219</v>
      </c>
      <c r="CE8" s="652"/>
      <c r="CF8" s="652"/>
      <c r="CG8" s="652"/>
      <c r="CH8" s="652"/>
      <c r="CI8" s="652"/>
      <c r="CJ8" s="652"/>
      <c r="CK8" s="652"/>
      <c r="CL8" s="652"/>
      <c r="CM8" s="652"/>
      <c r="CN8" s="652"/>
      <c r="CO8" s="652"/>
      <c r="CP8" s="652"/>
      <c r="CQ8" s="653"/>
      <c r="CR8" s="618">
        <v>1485607</v>
      </c>
      <c r="CS8" s="619"/>
      <c r="CT8" s="619"/>
      <c r="CU8" s="619"/>
      <c r="CV8" s="619"/>
      <c r="CW8" s="619"/>
      <c r="CX8" s="619"/>
      <c r="CY8" s="620"/>
      <c r="CZ8" s="671">
        <v>27.4</v>
      </c>
      <c r="DA8" s="671"/>
      <c r="DB8" s="671"/>
      <c r="DC8" s="671"/>
      <c r="DD8" s="624">
        <v>703</v>
      </c>
      <c r="DE8" s="619"/>
      <c r="DF8" s="619"/>
      <c r="DG8" s="619"/>
      <c r="DH8" s="619"/>
      <c r="DI8" s="619"/>
      <c r="DJ8" s="619"/>
      <c r="DK8" s="619"/>
      <c r="DL8" s="619"/>
      <c r="DM8" s="619"/>
      <c r="DN8" s="619"/>
      <c r="DO8" s="619"/>
      <c r="DP8" s="620"/>
      <c r="DQ8" s="624">
        <v>787294</v>
      </c>
      <c r="DR8" s="619"/>
      <c r="DS8" s="619"/>
      <c r="DT8" s="619"/>
      <c r="DU8" s="619"/>
      <c r="DV8" s="619"/>
      <c r="DW8" s="619"/>
      <c r="DX8" s="619"/>
      <c r="DY8" s="619"/>
      <c r="DZ8" s="619"/>
      <c r="EA8" s="619"/>
      <c r="EB8" s="619"/>
      <c r="EC8" s="654"/>
    </row>
    <row r="9" spans="2:143" ht="11.25" customHeight="1">
      <c r="B9" s="615" t="s">
        <v>220</v>
      </c>
      <c r="C9" s="616"/>
      <c r="D9" s="616"/>
      <c r="E9" s="616"/>
      <c r="F9" s="616"/>
      <c r="G9" s="616"/>
      <c r="H9" s="616"/>
      <c r="I9" s="616"/>
      <c r="J9" s="616"/>
      <c r="K9" s="616"/>
      <c r="L9" s="616"/>
      <c r="M9" s="616"/>
      <c r="N9" s="616"/>
      <c r="O9" s="616"/>
      <c r="P9" s="616"/>
      <c r="Q9" s="617"/>
      <c r="R9" s="618">
        <v>2351</v>
      </c>
      <c r="S9" s="619"/>
      <c r="T9" s="619"/>
      <c r="U9" s="619"/>
      <c r="V9" s="619"/>
      <c r="W9" s="619"/>
      <c r="X9" s="619"/>
      <c r="Y9" s="620"/>
      <c r="Z9" s="671">
        <v>0</v>
      </c>
      <c r="AA9" s="671"/>
      <c r="AB9" s="671"/>
      <c r="AC9" s="671"/>
      <c r="AD9" s="672">
        <v>2351</v>
      </c>
      <c r="AE9" s="672"/>
      <c r="AF9" s="672"/>
      <c r="AG9" s="672"/>
      <c r="AH9" s="672"/>
      <c r="AI9" s="672"/>
      <c r="AJ9" s="672"/>
      <c r="AK9" s="672"/>
      <c r="AL9" s="641">
        <v>0.1</v>
      </c>
      <c r="AM9" s="673"/>
      <c r="AN9" s="673"/>
      <c r="AO9" s="674"/>
      <c r="AP9" s="615" t="s">
        <v>221</v>
      </c>
      <c r="AQ9" s="616"/>
      <c r="AR9" s="616"/>
      <c r="AS9" s="616"/>
      <c r="AT9" s="616"/>
      <c r="AU9" s="616"/>
      <c r="AV9" s="616"/>
      <c r="AW9" s="616"/>
      <c r="AX9" s="616"/>
      <c r="AY9" s="616"/>
      <c r="AZ9" s="616"/>
      <c r="BA9" s="616"/>
      <c r="BB9" s="616"/>
      <c r="BC9" s="616"/>
      <c r="BD9" s="616"/>
      <c r="BE9" s="616"/>
      <c r="BF9" s="617"/>
      <c r="BG9" s="618">
        <v>319889</v>
      </c>
      <c r="BH9" s="619"/>
      <c r="BI9" s="619"/>
      <c r="BJ9" s="619"/>
      <c r="BK9" s="619"/>
      <c r="BL9" s="619"/>
      <c r="BM9" s="619"/>
      <c r="BN9" s="620"/>
      <c r="BO9" s="671">
        <v>36.299999999999997</v>
      </c>
      <c r="BP9" s="671"/>
      <c r="BQ9" s="671"/>
      <c r="BR9" s="671"/>
      <c r="BS9" s="624" t="s">
        <v>108</v>
      </c>
      <c r="BT9" s="619"/>
      <c r="BU9" s="619"/>
      <c r="BV9" s="619"/>
      <c r="BW9" s="619"/>
      <c r="BX9" s="619"/>
      <c r="BY9" s="619"/>
      <c r="BZ9" s="619"/>
      <c r="CA9" s="619"/>
      <c r="CB9" s="654"/>
      <c r="CD9" s="655" t="s">
        <v>222</v>
      </c>
      <c r="CE9" s="652"/>
      <c r="CF9" s="652"/>
      <c r="CG9" s="652"/>
      <c r="CH9" s="652"/>
      <c r="CI9" s="652"/>
      <c r="CJ9" s="652"/>
      <c r="CK9" s="652"/>
      <c r="CL9" s="652"/>
      <c r="CM9" s="652"/>
      <c r="CN9" s="652"/>
      <c r="CO9" s="652"/>
      <c r="CP9" s="652"/>
      <c r="CQ9" s="653"/>
      <c r="CR9" s="618">
        <v>435350</v>
      </c>
      <c r="CS9" s="619"/>
      <c r="CT9" s="619"/>
      <c r="CU9" s="619"/>
      <c r="CV9" s="619"/>
      <c r="CW9" s="619"/>
      <c r="CX9" s="619"/>
      <c r="CY9" s="620"/>
      <c r="CZ9" s="671">
        <v>8</v>
      </c>
      <c r="DA9" s="671"/>
      <c r="DB9" s="671"/>
      <c r="DC9" s="671"/>
      <c r="DD9" s="624">
        <v>7313</v>
      </c>
      <c r="DE9" s="619"/>
      <c r="DF9" s="619"/>
      <c r="DG9" s="619"/>
      <c r="DH9" s="619"/>
      <c r="DI9" s="619"/>
      <c r="DJ9" s="619"/>
      <c r="DK9" s="619"/>
      <c r="DL9" s="619"/>
      <c r="DM9" s="619"/>
      <c r="DN9" s="619"/>
      <c r="DO9" s="619"/>
      <c r="DP9" s="620"/>
      <c r="DQ9" s="624">
        <v>382340</v>
      </c>
      <c r="DR9" s="619"/>
      <c r="DS9" s="619"/>
      <c r="DT9" s="619"/>
      <c r="DU9" s="619"/>
      <c r="DV9" s="619"/>
      <c r="DW9" s="619"/>
      <c r="DX9" s="619"/>
      <c r="DY9" s="619"/>
      <c r="DZ9" s="619"/>
      <c r="EA9" s="619"/>
      <c r="EB9" s="619"/>
      <c r="EC9" s="654"/>
    </row>
    <row r="10" spans="2:143" ht="11.25" customHeight="1">
      <c r="B10" s="615" t="s">
        <v>223</v>
      </c>
      <c r="C10" s="616"/>
      <c r="D10" s="616"/>
      <c r="E10" s="616"/>
      <c r="F10" s="616"/>
      <c r="G10" s="616"/>
      <c r="H10" s="616"/>
      <c r="I10" s="616"/>
      <c r="J10" s="616"/>
      <c r="K10" s="616"/>
      <c r="L10" s="616"/>
      <c r="M10" s="616"/>
      <c r="N10" s="616"/>
      <c r="O10" s="616"/>
      <c r="P10" s="616"/>
      <c r="Q10" s="617"/>
      <c r="R10" s="618">
        <v>183717</v>
      </c>
      <c r="S10" s="619"/>
      <c r="T10" s="619"/>
      <c r="U10" s="619"/>
      <c r="V10" s="619"/>
      <c r="W10" s="619"/>
      <c r="X10" s="619"/>
      <c r="Y10" s="620"/>
      <c r="Z10" s="671">
        <v>3.2</v>
      </c>
      <c r="AA10" s="671"/>
      <c r="AB10" s="671"/>
      <c r="AC10" s="671"/>
      <c r="AD10" s="672">
        <v>183717</v>
      </c>
      <c r="AE10" s="672"/>
      <c r="AF10" s="672"/>
      <c r="AG10" s="672"/>
      <c r="AH10" s="672"/>
      <c r="AI10" s="672"/>
      <c r="AJ10" s="672"/>
      <c r="AK10" s="672"/>
      <c r="AL10" s="641">
        <v>5.4</v>
      </c>
      <c r="AM10" s="673"/>
      <c r="AN10" s="673"/>
      <c r="AO10" s="674"/>
      <c r="AP10" s="615" t="s">
        <v>224</v>
      </c>
      <c r="AQ10" s="616"/>
      <c r="AR10" s="616"/>
      <c r="AS10" s="616"/>
      <c r="AT10" s="616"/>
      <c r="AU10" s="616"/>
      <c r="AV10" s="616"/>
      <c r="AW10" s="616"/>
      <c r="AX10" s="616"/>
      <c r="AY10" s="616"/>
      <c r="AZ10" s="616"/>
      <c r="BA10" s="616"/>
      <c r="BB10" s="616"/>
      <c r="BC10" s="616"/>
      <c r="BD10" s="616"/>
      <c r="BE10" s="616"/>
      <c r="BF10" s="617"/>
      <c r="BG10" s="618">
        <v>36118</v>
      </c>
      <c r="BH10" s="619"/>
      <c r="BI10" s="619"/>
      <c r="BJ10" s="619"/>
      <c r="BK10" s="619"/>
      <c r="BL10" s="619"/>
      <c r="BM10" s="619"/>
      <c r="BN10" s="620"/>
      <c r="BO10" s="671">
        <v>4.0999999999999996</v>
      </c>
      <c r="BP10" s="671"/>
      <c r="BQ10" s="671"/>
      <c r="BR10" s="671"/>
      <c r="BS10" s="624">
        <v>6207</v>
      </c>
      <c r="BT10" s="619"/>
      <c r="BU10" s="619"/>
      <c r="BV10" s="619"/>
      <c r="BW10" s="619"/>
      <c r="BX10" s="619"/>
      <c r="BY10" s="619"/>
      <c r="BZ10" s="619"/>
      <c r="CA10" s="619"/>
      <c r="CB10" s="654"/>
      <c r="CD10" s="655" t="s">
        <v>225</v>
      </c>
      <c r="CE10" s="652"/>
      <c r="CF10" s="652"/>
      <c r="CG10" s="652"/>
      <c r="CH10" s="652"/>
      <c r="CI10" s="652"/>
      <c r="CJ10" s="652"/>
      <c r="CK10" s="652"/>
      <c r="CL10" s="652"/>
      <c r="CM10" s="652"/>
      <c r="CN10" s="652"/>
      <c r="CO10" s="652"/>
      <c r="CP10" s="652"/>
      <c r="CQ10" s="653"/>
      <c r="CR10" s="618">
        <v>6855</v>
      </c>
      <c r="CS10" s="619"/>
      <c r="CT10" s="619"/>
      <c r="CU10" s="619"/>
      <c r="CV10" s="619"/>
      <c r="CW10" s="619"/>
      <c r="CX10" s="619"/>
      <c r="CY10" s="620"/>
      <c r="CZ10" s="671">
        <v>0.1</v>
      </c>
      <c r="DA10" s="671"/>
      <c r="DB10" s="671"/>
      <c r="DC10" s="671"/>
      <c r="DD10" s="624" t="s">
        <v>108</v>
      </c>
      <c r="DE10" s="619"/>
      <c r="DF10" s="619"/>
      <c r="DG10" s="619"/>
      <c r="DH10" s="619"/>
      <c r="DI10" s="619"/>
      <c r="DJ10" s="619"/>
      <c r="DK10" s="619"/>
      <c r="DL10" s="619"/>
      <c r="DM10" s="619"/>
      <c r="DN10" s="619"/>
      <c r="DO10" s="619"/>
      <c r="DP10" s="620"/>
      <c r="DQ10" s="624">
        <v>5458</v>
      </c>
      <c r="DR10" s="619"/>
      <c r="DS10" s="619"/>
      <c r="DT10" s="619"/>
      <c r="DU10" s="619"/>
      <c r="DV10" s="619"/>
      <c r="DW10" s="619"/>
      <c r="DX10" s="619"/>
      <c r="DY10" s="619"/>
      <c r="DZ10" s="619"/>
      <c r="EA10" s="619"/>
      <c r="EB10" s="619"/>
      <c r="EC10" s="654"/>
    </row>
    <row r="11" spans="2:143" ht="11.25" customHeight="1">
      <c r="B11" s="615" t="s">
        <v>226</v>
      </c>
      <c r="C11" s="616"/>
      <c r="D11" s="616"/>
      <c r="E11" s="616"/>
      <c r="F11" s="616"/>
      <c r="G11" s="616"/>
      <c r="H11" s="616"/>
      <c r="I11" s="616"/>
      <c r="J11" s="616"/>
      <c r="K11" s="616"/>
      <c r="L11" s="616"/>
      <c r="M11" s="616"/>
      <c r="N11" s="616"/>
      <c r="O11" s="616"/>
      <c r="P11" s="616"/>
      <c r="Q11" s="617"/>
      <c r="R11" s="618" t="s">
        <v>108</v>
      </c>
      <c r="S11" s="619"/>
      <c r="T11" s="619"/>
      <c r="U11" s="619"/>
      <c r="V11" s="619"/>
      <c r="W11" s="619"/>
      <c r="X11" s="619"/>
      <c r="Y11" s="620"/>
      <c r="Z11" s="671" t="s">
        <v>108</v>
      </c>
      <c r="AA11" s="671"/>
      <c r="AB11" s="671"/>
      <c r="AC11" s="671"/>
      <c r="AD11" s="672" t="s">
        <v>108</v>
      </c>
      <c r="AE11" s="672"/>
      <c r="AF11" s="672"/>
      <c r="AG11" s="672"/>
      <c r="AH11" s="672"/>
      <c r="AI11" s="672"/>
      <c r="AJ11" s="672"/>
      <c r="AK11" s="672"/>
      <c r="AL11" s="641" t="s">
        <v>108</v>
      </c>
      <c r="AM11" s="673"/>
      <c r="AN11" s="673"/>
      <c r="AO11" s="674"/>
      <c r="AP11" s="615" t="s">
        <v>227</v>
      </c>
      <c r="AQ11" s="616"/>
      <c r="AR11" s="616"/>
      <c r="AS11" s="616"/>
      <c r="AT11" s="616"/>
      <c r="AU11" s="616"/>
      <c r="AV11" s="616"/>
      <c r="AW11" s="616"/>
      <c r="AX11" s="616"/>
      <c r="AY11" s="616"/>
      <c r="AZ11" s="616"/>
      <c r="BA11" s="616"/>
      <c r="BB11" s="616"/>
      <c r="BC11" s="616"/>
      <c r="BD11" s="616"/>
      <c r="BE11" s="616"/>
      <c r="BF11" s="617"/>
      <c r="BG11" s="618">
        <v>34259</v>
      </c>
      <c r="BH11" s="619"/>
      <c r="BI11" s="619"/>
      <c r="BJ11" s="619"/>
      <c r="BK11" s="619"/>
      <c r="BL11" s="619"/>
      <c r="BM11" s="619"/>
      <c r="BN11" s="620"/>
      <c r="BO11" s="671">
        <v>3.9</v>
      </c>
      <c r="BP11" s="671"/>
      <c r="BQ11" s="671"/>
      <c r="BR11" s="671"/>
      <c r="BS11" s="624">
        <v>6004</v>
      </c>
      <c r="BT11" s="619"/>
      <c r="BU11" s="619"/>
      <c r="BV11" s="619"/>
      <c r="BW11" s="619"/>
      <c r="BX11" s="619"/>
      <c r="BY11" s="619"/>
      <c r="BZ11" s="619"/>
      <c r="CA11" s="619"/>
      <c r="CB11" s="654"/>
      <c r="CD11" s="655" t="s">
        <v>228</v>
      </c>
      <c r="CE11" s="652"/>
      <c r="CF11" s="652"/>
      <c r="CG11" s="652"/>
      <c r="CH11" s="652"/>
      <c r="CI11" s="652"/>
      <c r="CJ11" s="652"/>
      <c r="CK11" s="652"/>
      <c r="CL11" s="652"/>
      <c r="CM11" s="652"/>
      <c r="CN11" s="652"/>
      <c r="CO11" s="652"/>
      <c r="CP11" s="652"/>
      <c r="CQ11" s="653"/>
      <c r="CR11" s="618">
        <v>195848</v>
      </c>
      <c r="CS11" s="619"/>
      <c r="CT11" s="619"/>
      <c r="CU11" s="619"/>
      <c r="CV11" s="619"/>
      <c r="CW11" s="619"/>
      <c r="CX11" s="619"/>
      <c r="CY11" s="620"/>
      <c r="CZ11" s="671">
        <v>3.6</v>
      </c>
      <c r="DA11" s="671"/>
      <c r="DB11" s="671"/>
      <c r="DC11" s="671"/>
      <c r="DD11" s="624">
        <v>42764</v>
      </c>
      <c r="DE11" s="619"/>
      <c r="DF11" s="619"/>
      <c r="DG11" s="619"/>
      <c r="DH11" s="619"/>
      <c r="DI11" s="619"/>
      <c r="DJ11" s="619"/>
      <c r="DK11" s="619"/>
      <c r="DL11" s="619"/>
      <c r="DM11" s="619"/>
      <c r="DN11" s="619"/>
      <c r="DO11" s="619"/>
      <c r="DP11" s="620"/>
      <c r="DQ11" s="624">
        <v>132564</v>
      </c>
      <c r="DR11" s="619"/>
      <c r="DS11" s="619"/>
      <c r="DT11" s="619"/>
      <c r="DU11" s="619"/>
      <c r="DV11" s="619"/>
      <c r="DW11" s="619"/>
      <c r="DX11" s="619"/>
      <c r="DY11" s="619"/>
      <c r="DZ11" s="619"/>
      <c r="EA11" s="619"/>
      <c r="EB11" s="619"/>
      <c r="EC11" s="654"/>
    </row>
    <row r="12" spans="2:143" ht="11.25" customHeight="1">
      <c r="B12" s="615" t="s">
        <v>229</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230</v>
      </c>
      <c r="AQ12" s="616"/>
      <c r="AR12" s="616"/>
      <c r="AS12" s="616"/>
      <c r="AT12" s="616"/>
      <c r="AU12" s="616"/>
      <c r="AV12" s="616"/>
      <c r="AW12" s="616"/>
      <c r="AX12" s="616"/>
      <c r="AY12" s="616"/>
      <c r="AZ12" s="616"/>
      <c r="BA12" s="616"/>
      <c r="BB12" s="616"/>
      <c r="BC12" s="616"/>
      <c r="BD12" s="616"/>
      <c r="BE12" s="616"/>
      <c r="BF12" s="617"/>
      <c r="BG12" s="618">
        <v>378943</v>
      </c>
      <c r="BH12" s="619"/>
      <c r="BI12" s="619"/>
      <c r="BJ12" s="619"/>
      <c r="BK12" s="619"/>
      <c r="BL12" s="619"/>
      <c r="BM12" s="619"/>
      <c r="BN12" s="620"/>
      <c r="BO12" s="671">
        <v>43.1</v>
      </c>
      <c r="BP12" s="671"/>
      <c r="BQ12" s="671"/>
      <c r="BR12" s="671"/>
      <c r="BS12" s="624" t="s">
        <v>108</v>
      </c>
      <c r="BT12" s="619"/>
      <c r="BU12" s="619"/>
      <c r="BV12" s="619"/>
      <c r="BW12" s="619"/>
      <c r="BX12" s="619"/>
      <c r="BY12" s="619"/>
      <c r="BZ12" s="619"/>
      <c r="CA12" s="619"/>
      <c r="CB12" s="654"/>
      <c r="CD12" s="655" t="s">
        <v>231</v>
      </c>
      <c r="CE12" s="652"/>
      <c r="CF12" s="652"/>
      <c r="CG12" s="652"/>
      <c r="CH12" s="652"/>
      <c r="CI12" s="652"/>
      <c r="CJ12" s="652"/>
      <c r="CK12" s="652"/>
      <c r="CL12" s="652"/>
      <c r="CM12" s="652"/>
      <c r="CN12" s="652"/>
      <c r="CO12" s="652"/>
      <c r="CP12" s="652"/>
      <c r="CQ12" s="653"/>
      <c r="CR12" s="618">
        <v>403160</v>
      </c>
      <c r="CS12" s="619"/>
      <c r="CT12" s="619"/>
      <c r="CU12" s="619"/>
      <c r="CV12" s="619"/>
      <c r="CW12" s="619"/>
      <c r="CX12" s="619"/>
      <c r="CY12" s="620"/>
      <c r="CZ12" s="671">
        <v>7.4</v>
      </c>
      <c r="DA12" s="671"/>
      <c r="DB12" s="671"/>
      <c r="DC12" s="671"/>
      <c r="DD12" s="624">
        <v>4030</v>
      </c>
      <c r="DE12" s="619"/>
      <c r="DF12" s="619"/>
      <c r="DG12" s="619"/>
      <c r="DH12" s="619"/>
      <c r="DI12" s="619"/>
      <c r="DJ12" s="619"/>
      <c r="DK12" s="619"/>
      <c r="DL12" s="619"/>
      <c r="DM12" s="619"/>
      <c r="DN12" s="619"/>
      <c r="DO12" s="619"/>
      <c r="DP12" s="620"/>
      <c r="DQ12" s="624">
        <v>236009</v>
      </c>
      <c r="DR12" s="619"/>
      <c r="DS12" s="619"/>
      <c r="DT12" s="619"/>
      <c r="DU12" s="619"/>
      <c r="DV12" s="619"/>
      <c r="DW12" s="619"/>
      <c r="DX12" s="619"/>
      <c r="DY12" s="619"/>
      <c r="DZ12" s="619"/>
      <c r="EA12" s="619"/>
      <c r="EB12" s="619"/>
      <c r="EC12" s="654"/>
    </row>
    <row r="13" spans="2:143" ht="11.25" customHeight="1">
      <c r="B13" s="615" t="s">
        <v>232</v>
      </c>
      <c r="C13" s="616"/>
      <c r="D13" s="616"/>
      <c r="E13" s="616"/>
      <c r="F13" s="616"/>
      <c r="G13" s="616"/>
      <c r="H13" s="616"/>
      <c r="I13" s="616"/>
      <c r="J13" s="616"/>
      <c r="K13" s="616"/>
      <c r="L13" s="616"/>
      <c r="M13" s="616"/>
      <c r="N13" s="616"/>
      <c r="O13" s="616"/>
      <c r="P13" s="616"/>
      <c r="Q13" s="617"/>
      <c r="R13" s="618">
        <v>8501</v>
      </c>
      <c r="S13" s="619"/>
      <c r="T13" s="619"/>
      <c r="U13" s="619"/>
      <c r="V13" s="619"/>
      <c r="W13" s="619"/>
      <c r="X13" s="619"/>
      <c r="Y13" s="620"/>
      <c r="Z13" s="671">
        <v>0.1</v>
      </c>
      <c r="AA13" s="671"/>
      <c r="AB13" s="671"/>
      <c r="AC13" s="671"/>
      <c r="AD13" s="672">
        <v>8501</v>
      </c>
      <c r="AE13" s="672"/>
      <c r="AF13" s="672"/>
      <c r="AG13" s="672"/>
      <c r="AH13" s="672"/>
      <c r="AI13" s="672"/>
      <c r="AJ13" s="672"/>
      <c r="AK13" s="672"/>
      <c r="AL13" s="641">
        <v>0.3</v>
      </c>
      <c r="AM13" s="673"/>
      <c r="AN13" s="673"/>
      <c r="AO13" s="674"/>
      <c r="AP13" s="615" t="s">
        <v>233</v>
      </c>
      <c r="AQ13" s="616"/>
      <c r="AR13" s="616"/>
      <c r="AS13" s="616"/>
      <c r="AT13" s="616"/>
      <c r="AU13" s="616"/>
      <c r="AV13" s="616"/>
      <c r="AW13" s="616"/>
      <c r="AX13" s="616"/>
      <c r="AY13" s="616"/>
      <c r="AZ13" s="616"/>
      <c r="BA13" s="616"/>
      <c r="BB13" s="616"/>
      <c r="BC13" s="616"/>
      <c r="BD13" s="616"/>
      <c r="BE13" s="616"/>
      <c r="BF13" s="617"/>
      <c r="BG13" s="618">
        <v>359463</v>
      </c>
      <c r="BH13" s="619"/>
      <c r="BI13" s="619"/>
      <c r="BJ13" s="619"/>
      <c r="BK13" s="619"/>
      <c r="BL13" s="619"/>
      <c r="BM13" s="619"/>
      <c r="BN13" s="620"/>
      <c r="BO13" s="671">
        <v>40.799999999999997</v>
      </c>
      <c r="BP13" s="671"/>
      <c r="BQ13" s="671"/>
      <c r="BR13" s="671"/>
      <c r="BS13" s="624" t="s">
        <v>108</v>
      </c>
      <c r="BT13" s="619"/>
      <c r="BU13" s="619"/>
      <c r="BV13" s="619"/>
      <c r="BW13" s="619"/>
      <c r="BX13" s="619"/>
      <c r="BY13" s="619"/>
      <c r="BZ13" s="619"/>
      <c r="CA13" s="619"/>
      <c r="CB13" s="654"/>
      <c r="CD13" s="655" t="s">
        <v>234</v>
      </c>
      <c r="CE13" s="652"/>
      <c r="CF13" s="652"/>
      <c r="CG13" s="652"/>
      <c r="CH13" s="652"/>
      <c r="CI13" s="652"/>
      <c r="CJ13" s="652"/>
      <c r="CK13" s="652"/>
      <c r="CL13" s="652"/>
      <c r="CM13" s="652"/>
      <c r="CN13" s="652"/>
      <c r="CO13" s="652"/>
      <c r="CP13" s="652"/>
      <c r="CQ13" s="653"/>
      <c r="CR13" s="618">
        <v>422211</v>
      </c>
      <c r="CS13" s="619"/>
      <c r="CT13" s="619"/>
      <c r="CU13" s="619"/>
      <c r="CV13" s="619"/>
      <c r="CW13" s="619"/>
      <c r="CX13" s="619"/>
      <c r="CY13" s="620"/>
      <c r="CZ13" s="671">
        <v>7.8</v>
      </c>
      <c r="DA13" s="671"/>
      <c r="DB13" s="671"/>
      <c r="DC13" s="671"/>
      <c r="DD13" s="624">
        <v>91780</v>
      </c>
      <c r="DE13" s="619"/>
      <c r="DF13" s="619"/>
      <c r="DG13" s="619"/>
      <c r="DH13" s="619"/>
      <c r="DI13" s="619"/>
      <c r="DJ13" s="619"/>
      <c r="DK13" s="619"/>
      <c r="DL13" s="619"/>
      <c r="DM13" s="619"/>
      <c r="DN13" s="619"/>
      <c r="DO13" s="619"/>
      <c r="DP13" s="620"/>
      <c r="DQ13" s="624">
        <v>349777</v>
      </c>
      <c r="DR13" s="619"/>
      <c r="DS13" s="619"/>
      <c r="DT13" s="619"/>
      <c r="DU13" s="619"/>
      <c r="DV13" s="619"/>
      <c r="DW13" s="619"/>
      <c r="DX13" s="619"/>
      <c r="DY13" s="619"/>
      <c r="DZ13" s="619"/>
      <c r="EA13" s="619"/>
      <c r="EB13" s="619"/>
      <c r="EC13" s="654"/>
    </row>
    <row r="14" spans="2:143" ht="11.25" customHeight="1">
      <c r="B14" s="615" t="s">
        <v>235</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236</v>
      </c>
      <c r="AQ14" s="616"/>
      <c r="AR14" s="616"/>
      <c r="AS14" s="616"/>
      <c r="AT14" s="616"/>
      <c r="AU14" s="616"/>
      <c r="AV14" s="616"/>
      <c r="AW14" s="616"/>
      <c r="AX14" s="616"/>
      <c r="AY14" s="616"/>
      <c r="AZ14" s="616"/>
      <c r="BA14" s="616"/>
      <c r="BB14" s="616"/>
      <c r="BC14" s="616"/>
      <c r="BD14" s="616"/>
      <c r="BE14" s="616"/>
      <c r="BF14" s="617"/>
      <c r="BG14" s="618">
        <v>14741</v>
      </c>
      <c r="BH14" s="619"/>
      <c r="BI14" s="619"/>
      <c r="BJ14" s="619"/>
      <c r="BK14" s="619"/>
      <c r="BL14" s="619"/>
      <c r="BM14" s="619"/>
      <c r="BN14" s="620"/>
      <c r="BO14" s="671">
        <v>1.7</v>
      </c>
      <c r="BP14" s="671"/>
      <c r="BQ14" s="671"/>
      <c r="BR14" s="671"/>
      <c r="BS14" s="624" t="s">
        <v>108</v>
      </c>
      <c r="BT14" s="619"/>
      <c r="BU14" s="619"/>
      <c r="BV14" s="619"/>
      <c r="BW14" s="619"/>
      <c r="BX14" s="619"/>
      <c r="BY14" s="619"/>
      <c r="BZ14" s="619"/>
      <c r="CA14" s="619"/>
      <c r="CB14" s="654"/>
      <c r="CD14" s="655" t="s">
        <v>237</v>
      </c>
      <c r="CE14" s="652"/>
      <c r="CF14" s="652"/>
      <c r="CG14" s="652"/>
      <c r="CH14" s="652"/>
      <c r="CI14" s="652"/>
      <c r="CJ14" s="652"/>
      <c r="CK14" s="652"/>
      <c r="CL14" s="652"/>
      <c r="CM14" s="652"/>
      <c r="CN14" s="652"/>
      <c r="CO14" s="652"/>
      <c r="CP14" s="652"/>
      <c r="CQ14" s="653"/>
      <c r="CR14" s="618">
        <v>326923</v>
      </c>
      <c r="CS14" s="619"/>
      <c r="CT14" s="619"/>
      <c r="CU14" s="619"/>
      <c r="CV14" s="619"/>
      <c r="CW14" s="619"/>
      <c r="CX14" s="619"/>
      <c r="CY14" s="620"/>
      <c r="CZ14" s="671">
        <v>6</v>
      </c>
      <c r="DA14" s="671"/>
      <c r="DB14" s="671"/>
      <c r="DC14" s="671"/>
      <c r="DD14" s="624" t="s">
        <v>108</v>
      </c>
      <c r="DE14" s="619"/>
      <c r="DF14" s="619"/>
      <c r="DG14" s="619"/>
      <c r="DH14" s="619"/>
      <c r="DI14" s="619"/>
      <c r="DJ14" s="619"/>
      <c r="DK14" s="619"/>
      <c r="DL14" s="619"/>
      <c r="DM14" s="619"/>
      <c r="DN14" s="619"/>
      <c r="DO14" s="619"/>
      <c r="DP14" s="620"/>
      <c r="DQ14" s="624">
        <v>228023</v>
      </c>
      <c r="DR14" s="619"/>
      <c r="DS14" s="619"/>
      <c r="DT14" s="619"/>
      <c r="DU14" s="619"/>
      <c r="DV14" s="619"/>
      <c r="DW14" s="619"/>
      <c r="DX14" s="619"/>
      <c r="DY14" s="619"/>
      <c r="DZ14" s="619"/>
      <c r="EA14" s="619"/>
      <c r="EB14" s="619"/>
      <c r="EC14" s="654"/>
    </row>
    <row r="15" spans="2:143" ht="11.25" customHeight="1">
      <c r="B15" s="615" t="s">
        <v>238</v>
      </c>
      <c r="C15" s="616"/>
      <c r="D15" s="616"/>
      <c r="E15" s="616"/>
      <c r="F15" s="616"/>
      <c r="G15" s="616"/>
      <c r="H15" s="616"/>
      <c r="I15" s="616"/>
      <c r="J15" s="616"/>
      <c r="K15" s="616"/>
      <c r="L15" s="616"/>
      <c r="M15" s="616"/>
      <c r="N15" s="616"/>
      <c r="O15" s="616"/>
      <c r="P15" s="616"/>
      <c r="Q15" s="617"/>
      <c r="R15" s="618">
        <v>1182</v>
      </c>
      <c r="S15" s="619"/>
      <c r="T15" s="619"/>
      <c r="U15" s="619"/>
      <c r="V15" s="619"/>
      <c r="W15" s="619"/>
      <c r="X15" s="619"/>
      <c r="Y15" s="620"/>
      <c r="Z15" s="671">
        <v>0</v>
      </c>
      <c r="AA15" s="671"/>
      <c r="AB15" s="671"/>
      <c r="AC15" s="671"/>
      <c r="AD15" s="672">
        <v>1182</v>
      </c>
      <c r="AE15" s="672"/>
      <c r="AF15" s="672"/>
      <c r="AG15" s="672"/>
      <c r="AH15" s="672"/>
      <c r="AI15" s="672"/>
      <c r="AJ15" s="672"/>
      <c r="AK15" s="672"/>
      <c r="AL15" s="641">
        <v>0</v>
      </c>
      <c r="AM15" s="673"/>
      <c r="AN15" s="673"/>
      <c r="AO15" s="674"/>
      <c r="AP15" s="615" t="s">
        <v>239</v>
      </c>
      <c r="AQ15" s="616"/>
      <c r="AR15" s="616"/>
      <c r="AS15" s="616"/>
      <c r="AT15" s="616"/>
      <c r="AU15" s="616"/>
      <c r="AV15" s="616"/>
      <c r="AW15" s="616"/>
      <c r="AX15" s="616"/>
      <c r="AY15" s="616"/>
      <c r="AZ15" s="616"/>
      <c r="BA15" s="616"/>
      <c r="BB15" s="616"/>
      <c r="BC15" s="616"/>
      <c r="BD15" s="616"/>
      <c r="BE15" s="616"/>
      <c r="BF15" s="617"/>
      <c r="BG15" s="618">
        <v>82194</v>
      </c>
      <c r="BH15" s="619"/>
      <c r="BI15" s="619"/>
      <c r="BJ15" s="619"/>
      <c r="BK15" s="619"/>
      <c r="BL15" s="619"/>
      <c r="BM15" s="619"/>
      <c r="BN15" s="620"/>
      <c r="BO15" s="671">
        <v>9.3000000000000007</v>
      </c>
      <c r="BP15" s="671"/>
      <c r="BQ15" s="671"/>
      <c r="BR15" s="671"/>
      <c r="BS15" s="624" t="s">
        <v>108</v>
      </c>
      <c r="BT15" s="619"/>
      <c r="BU15" s="619"/>
      <c r="BV15" s="619"/>
      <c r="BW15" s="619"/>
      <c r="BX15" s="619"/>
      <c r="BY15" s="619"/>
      <c r="BZ15" s="619"/>
      <c r="CA15" s="619"/>
      <c r="CB15" s="654"/>
      <c r="CD15" s="655" t="s">
        <v>240</v>
      </c>
      <c r="CE15" s="652"/>
      <c r="CF15" s="652"/>
      <c r="CG15" s="652"/>
      <c r="CH15" s="652"/>
      <c r="CI15" s="652"/>
      <c r="CJ15" s="652"/>
      <c r="CK15" s="652"/>
      <c r="CL15" s="652"/>
      <c r="CM15" s="652"/>
      <c r="CN15" s="652"/>
      <c r="CO15" s="652"/>
      <c r="CP15" s="652"/>
      <c r="CQ15" s="653"/>
      <c r="CR15" s="618">
        <v>616306</v>
      </c>
      <c r="CS15" s="619"/>
      <c r="CT15" s="619"/>
      <c r="CU15" s="619"/>
      <c r="CV15" s="619"/>
      <c r="CW15" s="619"/>
      <c r="CX15" s="619"/>
      <c r="CY15" s="620"/>
      <c r="CZ15" s="671">
        <v>11.4</v>
      </c>
      <c r="DA15" s="671"/>
      <c r="DB15" s="671"/>
      <c r="DC15" s="671"/>
      <c r="DD15" s="624">
        <v>211502</v>
      </c>
      <c r="DE15" s="619"/>
      <c r="DF15" s="619"/>
      <c r="DG15" s="619"/>
      <c r="DH15" s="619"/>
      <c r="DI15" s="619"/>
      <c r="DJ15" s="619"/>
      <c r="DK15" s="619"/>
      <c r="DL15" s="619"/>
      <c r="DM15" s="619"/>
      <c r="DN15" s="619"/>
      <c r="DO15" s="619"/>
      <c r="DP15" s="620"/>
      <c r="DQ15" s="624">
        <v>391912</v>
      </c>
      <c r="DR15" s="619"/>
      <c r="DS15" s="619"/>
      <c r="DT15" s="619"/>
      <c r="DU15" s="619"/>
      <c r="DV15" s="619"/>
      <c r="DW15" s="619"/>
      <c r="DX15" s="619"/>
      <c r="DY15" s="619"/>
      <c r="DZ15" s="619"/>
      <c r="EA15" s="619"/>
      <c r="EB15" s="619"/>
      <c r="EC15" s="654"/>
    </row>
    <row r="16" spans="2:143" ht="11.25" customHeight="1">
      <c r="B16" s="615" t="s">
        <v>241</v>
      </c>
      <c r="C16" s="616"/>
      <c r="D16" s="616"/>
      <c r="E16" s="616"/>
      <c r="F16" s="616"/>
      <c r="G16" s="616"/>
      <c r="H16" s="616"/>
      <c r="I16" s="616"/>
      <c r="J16" s="616"/>
      <c r="K16" s="616"/>
      <c r="L16" s="616"/>
      <c r="M16" s="616"/>
      <c r="N16" s="616"/>
      <c r="O16" s="616"/>
      <c r="P16" s="616"/>
      <c r="Q16" s="617"/>
      <c r="R16" s="618">
        <v>2487713</v>
      </c>
      <c r="S16" s="619"/>
      <c r="T16" s="619"/>
      <c r="U16" s="619"/>
      <c r="V16" s="619"/>
      <c r="W16" s="619"/>
      <c r="X16" s="619"/>
      <c r="Y16" s="620"/>
      <c r="Z16" s="671">
        <v>43.1</v>
      </c>
      <c r="AA16" s="671"/>
      <c r="AB16" s="671"/>
      <c r="AC16" s="671"/>
      <c r="AD16" s="672">
        <v>2245286</v>
      </c>
      <c r="AE16" s="672"/>
      <c r="AF16" s="672"/>
      <c r="AG16" s="672"/>
      <c r="AH16" s="672"/>
      <c r="AI16" s="672"/>
      <c r="AJ16" s="672"/>
      <c r="AK16" s="672"/>
      <c r="AL16" s="641">
        <v>66.099999999999994</v>
      </c>
      <c r="AM16" s="673"/>
      <c r="AN16" s="673"/>
      <c r="AO16" s="674"/>
      <c r="AP16" s="615" t="s">
        <v>242</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243</v>
      </c>
      <c r="CE16" s="652"/>
      <c r="CF16" s="652"/>
      <c r="CG16" s="652"/>
      <c r="CH16" s="652"/>
      <c r="CI16" s="652"/>
      <c r="CJ16" s="652"/>
      <c r="CK16" s="652"/>
      <c r="CL16" s="652"/>
      <c r="CM16" s="652"/>
      <c r="CN16" s="652"/>
      <c r="CO16" s="652"/>
      <c r="CP16" s="652"/>
      <c r="CQ16" s="653"/>
      <c r="CR16" s="618" t="s">
        <v>108</v>
      </c>
      <c r="CS16" s="619"/>
      <c r="CT16" s="619"/>
      <c r="CU16" s="619"/>
      <c r="CV16" s="619"/>
      <c r="CW16" s="619"/>
      <c r="CX16" s="619"/>
      <c r="CY16" s="620"/>
      <c r="CZ16" s="671" t="s">
        <v>108</v>
      </c>
      <c r="DA16" s="671"/>
      <c r="DB16" s="671"/>
      <c r="DC16" s="671"/>
      <c r="DD16" s="624" t="s">
        <v>108</v>
      </c>
      <c r="DE16" s="619"/>
      <c r="DF16" s="619"/>
      <c r="DG16" s="619"/>
      <c r="DH16" s="619"/>
      <c r="DI16" s="619"/>
      <c r="DJ16" s="619"/>
      <c r="DK16" s="619"/>
      <c r="DL16" s="619"/>
      <c r="DM16" s="619"/>
      <c r="DN16" s="619"/>
      <c r="DO16" s="619"/>
      <c r="DP16" s="620"/>
      <c r="DQ16" s="624" t="s">
        <v>108</v>
      </c>
      <c r="DR16" s="619"/>
      <c r="DS16" s="619"/>
      <c r="DT16" s="619"/>
      <c r="DU16" s="619"/>
      <c r="DV16" s="619"/>
      <c r="DW16" s="619"/>
      <c r="DX16" s="619"/>
      <c r="DY16" s="619"/>
      <c r="DZ16" s="619"/>
      <c r="EA16" s="619"/>
      <c r="EB16" s="619"/>
      <c r="EC16" s="654"/>
    </row>
    <row r="17" spans="2:133" ht="11.25" customHeight="1">
      <c r="B17" s="615" t="s">
        <v>244</v>
      </c>
      <c r="C17" s="616"/>
      <c r="D17" s="616"/>
      <c r="E17" s="616"/>
      <c r="F17" s="616"/>
      <c r="G17" s="616"/>
      <c r="H17" s="616"/>
      <c r="I17" s="616"/>
      <c r="J17" s="616"/>
      <c r="K17" s="616"/>
      <c r="L17" s="616"/>
      <c r="M17" s="616"/>
      <c r="N17" s="616"/>
      <c r="O17" s="616"/>
      <c r="P17" s="616"/>
      <c r="Q17" s="617"/>
      <c r="R17" s="618">
        <v>2245286</v>
      </c>
      <c r="S17" s="619"/>
      <c r="T17" s="619"/>
      <c r="U17" s="619"/>
      <c r="V17" s="619"/>
      <c r="W17" s="619"/>
      <c r="X17" s="619"/>
      <c r="Y17" s="620"/>
      <c r="Z17" s="671">
        <v>38.9</v>
      </c>
      <c r="AA17" s="671"/>
      <c r="AB17" s="671"/>
      <c r="AC17" s="671"/>
      <c r="AD17" s="672">
        <v>2245286</v>
      </c>
      <c r="AE17" s="672"/>
      <c r="AF17" s="672"/>
      <c r="AG17" s="672"/>
      <c r="AH17" s="672"/>
      <c r="AI17" s="672"/>
      <c r="AJ17" s="672"/>
      <c r="AK17" s="672"/>
      <c r="AL17" s="641">
        <v>66.099999999999994</v>
      </c>
      <c r="AM17" s="673"/>
      <c r="AN17" s="673"/>
      <c r="AO17" s="674"/>
      <c r="AP17" s="615" t="s">
        <v>245</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246</v>
      </c>
      <c r="CE17" s="652"/>
      <c r="CF17" s="652"/>
      <c r="CG17" s="652"/>
      <c r="CH17" s="652"/>
      <c r="CI17" s="652"/>
      <c r="CJ17" s="652"/>
      <c r="CK17" s="652"/>
      <c r="CL17" s="652"/>
      <c r="CM17" s="652"/>
      <c r="CN17" s="652"/>
      <c r="CO17" s="652"/>
      <c r="CP17" s="652"/>
      <c r="CQ17" s="653"/>
      <c r="CR17" s="618">
        <v>751728</v>
      </c>
      <c r="CS17" s="619"/>
      <c r="CT17" s="619"/>
      <c r="CU17" s="619"/>
      <c r="CV17" s="619"/>
      <c r="CW17" s="619"/>
      <c r="CX17" s="619"/>
      <c r="CY17" s="620"/>
      <c r="CZ17" s="671">
        <v>13.9</v>
      </c>
      <c r="DA17" s="671"/>
      <c r="DB17" s="671"/>
      <c r="DC17" s="671"/>
      <c r="DD17" s="624" t="s">
        <v>108</v>
      </c>
      <c r="DE17" s="619"/>
      <c r="DF17" s="619"/>
      <c r="DG17" s="619"/>
      <c r="DH17" s="619"/>
      <c r="DI17" s="619"/>
      <c r="DJ17" s="619"/>
      <c r="DK17" s="619"/>
      <c r="DL17" s="619"/>
      <c r="DM17" s="619"/>
      <c r="DN17" s="619"/>
      <c r="DO17" s="619"/>
      <c r="DP17" s="620"/>
      <c r="DQ17" s="624">
        <v>705680</v>
      </c>
      <c r="DR17" s="619"/>
      <c r="DS17" s="619"/>
      <c r="DT17" s="619"/>
      <c r="DU17" s="619"/>
      <c r="DV17" s="619"/>
      <c r="DW17" s="619"/>
      <c r="DX17" s="619"/>
      <c r="DY17" s="619"/>
      <c r="DZ17" s="619"/>
      <c r="EA17" s="619"/>
      <c r="EB17" s="619"/>
      <c r="EC17" s="654"/>
    </row>
    <row r="18" spans="2:133" ht="11.25" customHeight="1">
      <c r="B18" s="615" t="s">
        <v>247</v>
      </c>
      <c r="C18" s="616"/>
      <c r="D18" s="616"/>
      <c r="E18" s="616"/>
      <c r="F18" s="616"/>
      <c r="G18" s="616"/>
      <c r="H18" s="616"/>
      <c r="I18" s="616"/>
      <c r="J18" s="616"/>
      <c r="K18" s="616"/>
      <c r="L18" s="616"/>
      <c r="M18" s="616"/>
      <c r="N18" s="616"/>
      <c r="O18" s="616"/>
      <c r="P18" s="616"/>
      <c r="Q18" s="617"/>
      <c r="R18" s="618">
        <v>242423</v>
      </c>
      <c r="S18" s="619"/>
      <c r="T18" s="619"/>
      <c r="U18" s="619"/>
      <c r="V18" s="619"/>
      <c r="W18" s="619"/>
      <c r="X18" s="619"/>
      <c r="Y18" s="620"/>
      <c r="Z18" s="671">
        <v>4.2</v>
      </c>
      <c r="AA18" s="671"/>
      <c r="AB18" s="671"/>
      <c r="AC18" s="671"/>
      <c r="AD18" s="672" t="s">
        <v>108</v>
      </c>
      <c r="AE18" s="672"/>
      <c r="AF18" s="672"/>
      <c r="AG18" s="672"/>
      <c r="AH18" s="672"/>
      <c r="AI18" s="672"/>
      <c r="AJ18" s="672"/>
      <c r="AK18" s="672"/>
      <c r="AL18" s="641" t="s">
        <v>108</v>
      </c>
      <c r="AM18" s="673"/>
      <c r="AN18" s="673"/>
      <c r="AO18" s="674"/>
      <c r="AP18" s="615" t="s">
        <v>248</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249</v>
      </c>
      <c r="CE18" s="652"/>
      <c r="CF18" s="652"/>
      <c r="CG18" s="652"/>
      <c r="CH18" s="652"/>
      <c r="CI18" s="652"/>
      <c r="CJ18" s="652"/>
      <c r="CK18" s="652"/>
      <c r="CL18" s="652"/>
      <c r="CM18" s="652"/>
      <c r="CN18" s="652"/>
      <c r="CO18" s="652"/>
      <c r="CP18" s="652"/>
      <c r="CQ18" s="653"/>
      <c r="CR18" s="618">
        <v>12</v>
      </c>
      <c r="CS18" s="619"/>
      <c r="CT18" s="619"/>
      <c r="CU18" s="619"/>
      <c r="CV18" s="619"/>
      <c r="CW18" s="619"/>
      <c r="CX18" s="619"/>
      <c r="CY18" s="620"/>
      <c r="CZ18" s="671">
        <v>0</v>
      </c>
      <c r="DA18" s="671"/>
      <c r="DB18" s="671"/>
      <c r="DC18" s="671"/>
      <c r="DD18" s="624">
        <v>12</v>
      </c>
      <c r="DE18" s="619"/>
      <c r="DF18" s="619"/>
      <c r="DG18" s="619"/>
      <c r="DH18" s="619"/>
      <c r="DI18" s="619"/>
      <c r="DJ18" s="619"/>
      <c r="DK18" s="619"/>
      <c r="DL18" s="619"/>
      <c r="DM18" s="619"/>
      <c r="DN18" s="619"/>
      <c r="DO18" s="619"/>
      <c r="DP18" s="620"/>
      <c r="DQ18" s="624">
        <v>12</v>
      </c>
      <c r="DR18" s="619"/>
      <c r="DS18" s="619"/>
      <c r="DT18" s="619"/>
      <c r="DU18" s="619"/>
      <c r="DV18" s="619"/>
      <c r="DW18" s="619"/>
      <c r="DX18" s="619"/>
      <c r="DY18" s="619"/>
      <c r="DZ18" s="619"/>
      <c r="EA18" s="619"/>
      <c r="EB18" s="619"/>
      <c r="EC18" s="654"/>
    </row>
    <row r="19" spans="2:133" ht="11.25" customHeight="1">
      <c r="B19" s="615" t="s">
        <v>250</v>
      </c>
      <c r="C19" s="616"/>
      <c r="D19" s="616"/>
      <c r="E19" s="616"/>
      <c r="F19" s="616"/>
      <c r="G19" s="616"/>
      <c r="H19" s="616"/>
      <c r="I19" s="616"/>
      <c r="J19" s="616"/>
      <c r="K19" s="616"/>
      <c r="L19" s="616"/>
      <c r="M19" s="616"/>
      <c r="N19" s="616"/>
      <c r="O19" s="616"/>
      <c r="P19" s="616"/>
      <c r="Q19" s="617"/>
      <c r="R19" s="618">
        <v>4</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251</v>
      </c>
      <c r="AQ19" s="616"/>
      <c r="AR19" s="616"/>
      <c r="AS19" s="616"/>
      <c r="AT19" s="616"/>
      <c r="AU19" s="616"/>
      <c r="AV19" s="616"/>
      <c r="AW19" s="616"/>
      <c r="AX19" s="616"/>
      <c r="AY19" s="616"/>
      <c r="AZ19" s="616"/>
      <c r="BA19" s="616"/>
      <c r="BB19" s="616"/>
      <c r="BC19" s="616"/>
      <c r="BD19" s="616"/>
      <c r="BE19" s="616"/>
      <c r="BF19" s="617"/>
      <c r="BG19" s="618">
        <v>388</v>
      </c>
      <c r="BH19" s="619"/>
      <c r="BI19" s="619"/>
      <c r="BJ19" s="619"/>
      <c r="BK19" s="619"/>
      <c r="BL19" s="619"/>
      <c r="BM19" s="619"/>
      <c r="BN19" s="620"/>
      <c r="BO19" s="671">
        <v>0</v>
      </c>
      <c r="BP19" s="671"/>
      <c r="BQ19" s="671"/>
      <c r="BR19" s="671"/>
      <c r="BS19" s="624" t="s">
        <v>108</v>
      </c>
      <c r="BT19" s="619"/>
      <c r="BU19" s="619"/>
      <c r="BV19" s="619"/>
      <c r="BW19" s="619"/>
      <c r="BX19" s="619"/>
      <c r="BY19" s="619"/>
      <c r="BZ19" s="619"/>
      <c r="CA19" s="619"/>
      <c r="CB19" s="654"/>
      <c r="CD19" s="655" t="s">
        <v>252</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253</v>
      </c>
      <c r="C20" s="616"/>
      <c r="D20" s="616"/>
      <c r="E20" s="616"/>
      <c r="F20" s="616"/>
      <c r="G20" s="616"/>
      <c r="H20" s="616"/>
      <c r="I20" s="616"/>
      <c r="J20" s="616"/>
      <c r="K20" s="616"/>
      <c r="L20" s="616"/>
      <c r="M20" s="616"/>
      <c r="N20" s="616"/>
      <c r="O20" s="616"/>
      <c r="P20" s="616"/>
      <c r="Q20" s="617"/>
      <c r="R20" s="618">
        <v>3622279</v>
      </c>
      <c r="S20" s="619"/>
      <c r="T20" s="619"/>
      <c r="U20" s="619"/>
      <c r="V20" s="619"/>
      <c r="W20" s="619"/>
      <c r="X20" s="619"/>
      <c r="Y20" s="620"/>
      <c r="Z20" s="671">
        <v>62.8</v>
      </c>
      <c r="AA20" s="671"/>
      <c r="AB20" s="671"/>
      <c r="AC20" s="671"/>
      <c r="AD20" s="672">
        <v>3379852</v>
      </c>
      <c r="AE20" s="672"/>
      <c r="AF20" s="672"/>
      <c r="AG20" s="672"/>
      <c r="AH20" s="672"/>
      <c r="AI20" s="672"/>
      <c r="AJ20" s="672"/>
      <c r="AK20" s="672"/>
      <c r="AL20" s="641">
        <v>99.5</v>
      </c>
      <c r="AM20" s="673"/>
      <c r="AN20" s="673"/>
      <c r="AO20" s="674"/>
      <c r="AP20" s="615" t="s">
        <v>254</v>
      </c>
      <c r="AQ20" s="616"/>
      <c r="AR20" s="616"/>
      <c r="AS20" s="616"/>
      <c r="AT20" s="616"/>
      <c r="AU20" s="616"/>
      <c r="AV20" s="616"/>
      <c r="AW20" s="616"/>
      <c r="AX20" s="616"/>
      <c r="AY20" s="616"/>
      <c r="AZ20" s="616"/>
      <c r="BA20" s="616"/>
      <c r="BB20" s="616"/>
      <c r="BC20" s="616"/>
      <c r="BD20" s="616"/>
      <c r="BE20" s="616"/>
      <c r="BF20" s="617"/>
      <c r="BG20" s="618">
        <v>388</v>
      </c>
      <c r="BH20" s="619"/>
      <c r="BI20" s="619"/>
      <c r="BJ20" s="619"/>
      <c r="BK20" s="619"/>
      <c r="BL20" s="619"/>
      <c r="BM20" s="619"/>
      <c r="BN20" s="620"/>
      <c r="BO20" s="671">
        <v>0</v>
      </c>
      <c r="BP20" s="671"/>
      <c r="BQ20" s="671"/>
      <c r="BR20" s="671"/>
      <c r="BS20" s="624" t="s">
        <v>108</v>
      </c>
      <c r="BT20" s="619"/>
      <c r="BU20" s="619"/>
      <c r="BV20" s="619"/>
      <c r="BW20" s="619"/>
      <c r="BX20" s="619"/>
      <c r="BY20" s="619"/>
      <c r="BZ20" s="619"/>
      <c r="CA20" s="619"/>
      <c r="CB20" s="654"/>
      <c r="CD20" s="655" t="s">
        <v>255</v>
      </c>
      <c r="CE20" s="652"/>
      <c r="CF20" s="652"/>
      <c r="CG20" s="652"/>
      <c r="CH20" s="652"/>
      <c r="CI20" s="652"/>
      <c r="CJ20" s="652"/>
      <c r="CK20" s="652"/>
      <c r="CL20" s="652"/>
      <c r="CM20" s="652"/>
      <c r="CN20" s="652"/>
      <c r="CO20" s="652"/>
      <c r="CP20" s="652"/>
      <c r="CQ20" s="653"/>
      <c r="CR20" s="618">
        <v>5424508</v>
      </c>
      <c r="CS20" s="619"/>
      <c r="CT20" s="619"/>
      <c r="CU20" s="619"/>
      <c r="CV20" s="619"/>
      <c r="CW20" s="619"/>
      <c r="CX20" s="619"/>
      <c r="CY20" s="620"/>
      <c r="CZ20" s="671">
        <v>100</v>
      </c>
      <c r="DA20" s="671"/>
      <c r="DB20" s="671"/>
      <c r="DC20" s="671"/>
      <c r="DD20" s="624">
        <v>391112</v>
      </c>
      <c r="DE20" s="619"/>
      <c r="DF20" s="619"/>
      <c r="DG20" s="619"/>
      <c r="DH20" s="619"/>
      <c r="DI20" s="619"/>
      <c r="DJ20" s="619"/>
      <c r="DK20" s="619"/>
      <c r="DL20" s="619"/>
      <c r="DM20" s="619"/>
      <c r="DN20" s="619"/>
      <c r="DO20" s="619"/>
      <c r="DP20" s="620"/>
      <c r="DQ20" s="624">
        <v>3741743</v>
      </c>
      <c r="DR20" s="619"/>
      <c r="DS20" s="619"/>
      <c r="DT20" s="619"/>
      <c r="DU20" s="619"/>
      <c r="DV20" s="619"/>
      <c r="DW20" s="619"/>
      <c r="DX20" s="619"/>
      <c r="DY20" s="619"/>
      <c r="DZ20" s="619"/>
      <c r="EA20" s="619"/>
      <c r="EB20" s="619"/>
      <c r="EC20" s="654"/>
    </row>
    <row r="21" spans="2:133" ht="11.25" customHeight="1">
      <c r="B21" s="615" t="s">
        <v>256</v>
      </c>
      <c r="C21" s="616"/>
      <c r="D21" s="616"/>
      <c r="E21" s="616"/>
      <c r="F21" s="616"/>
      <c r="G21" s="616"/>
      <c r="H21" s="616"/>
      <c r="I21" s="616"/>
      <c r="J21" s="616"/>
      <c r="K21" s="616"/>
      <c r="L21" s="616"/>
      <c r="M21" s="616"/>
      <c r="N21" s="616"/>
      <c r="O21" s="616"/>
      <c r="P21" s="616"/>
      <c r="Q21" s="617"/>
      <c r="R21" s="618">
        <v>831</v>
      </c>
      <c r="S21" s="619"/>
      <c r="T21" s="619"/>
      <c r="U21" s="619"/>
      <c r="V21" s="619"/>
      <c r="W21" s="619"/>
      <c r="X21" s="619"/>
      <c r="Y21" s="620"/>
      <c r="Z21" s="671">
        <v>0</v>
      </c>
      <c r="AA21" s="671"/>
      <c r="AB21" s="671"/>
      <c r="AC21" s="671"/>
      <c r="AD21" s="672">
        <v>831</v>
      </c>
      <c r="AE21" s="672"/>
      <c r="AF21" s="672"/>
      <c r="AG21" s="672"/>
      <c r="AH21" s="672"/>
      <c r="AI21" s="672"/>
      <c r="AJ21" s="672"/>
      <c r="AK21" s="672"/>
      <c r="AL21" s="641">
        <v>0</v>
      </c>
      <c r="AM21" s="673"/>
      <c r="AN21" s="673"/>
      <c r="AO21" s="674"/>
      <c r="AP21" s="709" t="s">
        <v>257</v>
      </c>
      <c r="AQ21" s="719"/>
      <c r="AR21" s="719"/>
      <c r="AS21" s="719"/>
      <c r="AT21" s="719"/>
      <c r="AU21" s="719"/>
      <c r="AV21" s="719"/>
      <c r="AW21" s="719"/>
      <c r="AX21" s="719"/>
      <c r="AY21" s="719"/>
      <c r="AZ21" s="719"/>
      <c r="BA21" s="719"/>
      <c r="BB21" s="719"/>
      <c r="BC21" s="719"/>
      <c r="BD21" s="719"/>
      <c r="BE21" s="719"/>
      <c r="BF21" s="711"/>
      <c r="BG21" s="618">
        <v>388</v>
      </c>
      <c r="BH21" s="619"/>
      <c r="BI21" s="619"/>
      <c r="BJ21" s="619"/>
      <c r="BK21" s="619"/>
      <c r="BL21" s="619"/>
      <c r="BM21" s="619"/>
      <c r="BN21" s="620"/>
      <c r="BO21" s="671">
        <v>0</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258</v>
      </c>
      <c r="C22" s="616"/>
      <c r="D22" s="616"/>
      <c r="E22" s="616"/>
      <c r="F22" s="616"/>
      <c r="G22" s="616"/>
      <c r="H22" s="616"/>
      <c r="I22" s="616"/>
      <c r="J22" s="616"/>
      <c r="K22" s="616"/>
      <c r="L22" s="616"/>
      <c r="M22" s="616"/>
      <c r="N22" s="616"/>
      <c r="O22" s="616"/>
      <c r="P22" s="616"/>
      <c r="Q22" s="617"/>
      <c r="R22" s="618">
        <v>69943</v>
      </c>
      <c r="S22" s="619"/>
      <c r="T22" s="619"/>
      <c r="U22" s="619"/>
      <c r="V22" s="619"/>
      <c r="W22" s="619"/>
      <c r="X22" s="619"/>
      <c r="Y22" s="620"/>
      <c r="Z22" s="671">
        <v>1.2</v>
      </c>
      <c r="AA22" s="671"/>
      <c r="AB22" s="671"/>
      <c r="AC22" s="671"/>
      <c r="AD22" s="672" t="s">
        <v>108</v>
      </c>
      <c r="AE22" s="672"/>
      <c r="AF22" s="672"/>
      <c r="AG22" s="672"/>
      <c r="AH22" s="672"/>
      <c r="AI22" s="672"/>
      <c r="AJ22" s="672"/>
      <c r="AK22" s="672"/>
      <c r="AL22" s="641" t="s">
        <v>108</v>
      </c>
      <c r="AM22" s="673"/>
      <c r="AN22" s="673"/>
      <c r="AO22" s="674"/>
      <c r="AP22" s="709" t="s">
        <v>259</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260</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261</v>
      </c>
      <c r="C23" s="616"/>
      <c r="D23" s="616"/>
      <c r="E23" s="616"/>
      <c r="F23" s="616"/>
      <c r="G23" s="616"/>
      <c r="H23" s="616"/>
      <c r="I23" s="616"/>
      <c r="J23" s="616"/>
      <c r="K23" s="616"/>
      <c r="L23" s="616"/>
      <c r="M23" s="616"/>
      <c r="N23" s="616"/>
      <c r="O23" s="616"/>
      <c r="P23" s="616"/>
      <c r="Q23" s="617"/>
      <c r="R23" s="618">
        <v>119895</v>
      </c>
      <c r="S23" s="619"/>
      <c r="T23" s="619"/>
      <c r="U23" s="619"/>
      <c r="V23" s="619"/>
      <c r="W23" s="619"/>
      <c r="X23" s="619"/>
      <c r="Y23" s="620"/>
      <c r="Z23" s="671">
        <v>2.1</v>
      </c>
      <c r="AA23" s="671"/>
      <c r="AB23" s="671"/>
      <c r="AC23" s="671"/>
      <c r="AD23" s="672">
        <v>3772</v>
      </c>
      <c r="AE23" s="672"/>
      <c r="AF23" s="672"/>
      <c r="AG23" s="672"/>
      <c r="AH23" s="672"/>
      <c r="AI23" s="672"/>
      <c r="AJ23" s="672"/>
      <c r="AK23" s="672"/>
      <c r="AL23" s="641">
        <v>0.1</v>
      </c>
      <c r="AM23" s="673"/>
      <c r="AN23" s="673"/>
      <c r="AO23" s="674"/>
      <c r="AP23" s="709" t="s">
        <v>262</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263</v>
      </c>
      <c r="CS23" s="724"/>
      <c r="CT23" s="724"/>
      <c r="CU23" s="724"/>
      <c r="CV23" s="724"/>
      <c r="CW23" s="724"/>
      <c r="CX23" s="724"/>
      <c r="CY23" s="725"/>
      <c r="CZ23" s="723" t="s">
        <v>264</v>
      </c>
      <c r="DA23" s="724"/>
      <c r="DB23" s="724"/>
      <c r="DC23" s="725"/>
      <c r="DD23" s="723" t="s">
        <v>265</v>
      </c>
      <c r="DE23" s="724"/>
      <c r="DF23" s="724"/>
      <c r="DG23" s="724"/>
      <c r="DH23" s="724"/>
      <c r="DI23" s="724"/>
      <c r="DJ23" s="724"/>
      <c r="DK23" s="725"/>
      <c r="DL23" s="726" t="s">
        <v>266</v>
      </c>
      <c r="DM23" s="727"/>
      <c r="DN23" s="727"/>
      <c r="DO23" s="727"/>
      <c r="DP23" s="727"/>
      <c r="DQ23" s="727"/>
      <c r="DR23" s="727"/>
      <c r="DS23" s="727"/>
      <c r="DT23" s="727"/>
      <c r="DU23" s="727"/>
      <c r="DV23" s="728"/>
      <c r="DW23" s="723" t="s">
        <v>267</v>
      </c>
      <c r="DX23" s="724"/>
      <c r="DY23" s="724"/>
      <c r="DZ23" s="724"/>
      <c r="EA23" s="724"/>
      <c r="EB23" s="724"/>
      <c r="EC23" s="725"/>
    </row>
    <row r="24" spans="2:133" ht="11.25" customHeight="1">
      <c r="B24" s="615" t="s">
        <v>268</v>
      </c>
      <c r="C24" s="616"/>
      <c r="D24" s="616"/>
      <c r="E24" s="616"/>
      <c r="F24" s="616"/>
      <c r="G24" s="616"/>
      <c r="H24" s="616"/>
      <c r="I24" s="616"/>
      <c r="J24" s="616"/>
      <c r="K24" s="616"/>
      <c r="L24" s="616"/>
      <c r="M24" s="616"/>
      <c r="N24" s="616"/>
      <c r="O24" s="616"/>
      <c r="P24" s="616"/>
      <c r="Q24" s="617"/>
      <c r="R24" s="618">
        <v>5293</v>
      </c>
      <c r="S24" s="619"/>
      <c r="T24" s="619"/>
      <c r="U24" s="619"/>
      <c r="V24" s="619"/>
      <c r="W24" s="619"/>
      <c r="X24" s="619"/>
      <c r="Y24" s="620"/>
      <c r="Z24" s="671">
        <v>0.1</v>
      </c>
      <c r="AA24" s="671"/>
      <c r="AB24" s="671"/>
      <c r="AC24" s="671"/>
      <c r="AD24" s="672" t="s">
        <v>108</v>
      </c>
      <c r="AE24" s="672"/>
      <c r="AF24" s="672"/>
      <c r="AG24" s="672"/>
      <c r="AH24" s="672"/>
      <c r="AI24" s="672"/>
      <c r="AJ24" s="672"/>
      <c r="AK24" s="672"/>
      <c r="AL24" s="641" t="s">
        <v>108</v>
      </c>
      <c r="AM24" s="673"/>
      <c r="AN24" s="673"/>
      <c r="AO24" s="674"/>
      <c r="AP24" s="709" t="s">
        <v>269</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270</v>
      </c>
      <c r="CE24" s="676"/>
      <c r="CF24" s="676"/>
      <c r="CG24" s="676"/>
      <c r="CH24" s="676"/>
      <c r="CI24" s="676"/>
      <c r="CJ24" s="676"/>
      <c r="CK24" s="676"/>
      <c r="CL24" s="676"/>
      <c r="CM24" s="676"/>
      <c r="CN24" s="676"/>
      <c r="CO24" s="676"/>
      <c r="CP24" s="676"/>
      <c r="CQ24" s="677"/>
      <c r="CR24" s="668">
        <v>2231703</v>
      </c>
      <c r="CS24" s="669"/>
      <c r="CT24" s="669"/>
      <c r="CU24" s="669"/>
      <c r="CV24" s="669"/>
      <c r="CW24" s="669"/>
      <c r="CX24" s="669"/>
      <c r="CY24" s="716"/>
      <c r="CZ24" s="720">
        <v>41.1</v>
      </c>
      <c r="DA24" s="721"/>
      <c r="DB24" s="721"/>
      <c r="DC24" s="722"/>
      <c r="DD24" s="715">
        <v>1614911</v>
      </c>
      <c r="DE24" s="669"/>
      <c r="DF24" s="669"/>
      <c r="DG24" s="669"/>
      <c r="DH24" s="669"/>
      <c r="DI24" s="669"/>
      <c r="DJ24" s="669"/>
      <c r="DK24" s="716"/>
      <c r="DL24" s="715">
        <v>1586628</v>
      </c>
      <c r="DM24" s="669"/>
      <c r="DN24" s="669"/>
      <c r="DO24" s="669"/>
      <c r="DP24" s="669"/>
      <c r="DQ24" s="669"/>
      <c r="DR24" s="669"/>
      <c r="DS24" s="669"/>
      <c r="DT24" s="669"/>
      <c r="DU24" s="669"/>
      <c r="DV24" s="716"/>
      <c r="DW24" s="717">
        <v>44.6</v>
      </c>
      <c r="DX24" s="686"/>
      <c r="DY24" s="686"/>
      <c r="DZ24" s="686"/>
      <c r="EA24" s="686"/>
      <c r="EB24" s="686"/>
      <c r="EC24" s="718"/>
    </row>
    <row r="25" spans="2:133" ht="11.25" customHeight="1">
      <c r="B25" s="615" t="s">
        <v>271</v>
      </c>
      <c r="C25" s="616"/>
      <c r="D25" s="616"/>
      <c r="E25" s="616"/>
      <c r="F25" s="616"/>
      <c r="G25" s="616"/>
      <c r="H25" s="616"/>
      <c r="I25" s="616"/>
      <c r="J25" s="616"/>
      <c r="K25" s="616"/>
      <c r="L25" s="616"/>
      <c r="M25" s="616"/>
      <c r="N25" s="616"/>
      <c r="O25" s="616"/>
      <c r="P25" s="616"/>
      <c r="Q25" s="617"/>
      <c r="R25" s="618">
        <v>534210</v>
      </c>
      <c r="S25" s="619"/>
      <c r="T25" s="619"/>
      <c r="U25" s="619"/>
      <c r="V25" s="619"/>
      <c r="W25" s="619"/>
      <c r="X25" s="619"/>
      <c r="Y25" s="620"/>
      <c r="Z25" s="671">
        <v>9.3000000000000007</v>
      </c>
      <c r="AA25" s="671"/>
      <c r="AB25" s="671"/>
      <c r="AC25" s="671"/>
      <c r="AD25" s="672" t="s">
        <v>108</v>
      </c>
      <c r="AE25" s="672"/>
      <c r="AF25" s="672"/>
      <c r="AG25" s="672"/>
      <c r="AH25" s="672"/>
      <c r="AI25" s="672"/>
      <c r="AJ25" s="672"/>
      <c r="AK25" s="672"/>
      <c r="AL25" s="641" t="s">
        <v>108</v>
      </c>
      <c r="AM25" s="673"/>
      <c r="AN25" s="673"/>
      <c r="AO25" s="674"/>
      <c r="AP25" s="709" t="s">
        <v>272</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273</v>
      </c>
      <c r="CE25" s="652"/>
      <c r="CF25" s="652"/>
      <c r="CG25" s="652"/>
      <c r="CH25" s="652"/>
      <c r="CI25" s="652"/>
      <c r="CJ25" s="652"/>
      <c r="CK25" s="652"/>
      <c r="CL25" s="652"/>
      <c r="CM25" s="652"/>
      <c r="CN25" s="652"/>
      <c r="CO25" s="652"/>
      <c r="CP25" s="652"/>
      <c r="CQ25" s="653"/>
      <c r="CR25" s="618">
        <v>768724</v>
      </c>
      <c r="CS25" s="637"/>
      <c r="CT25" s="637"/>
      <c r="CU25" s="637"/>
      <c r="CV25" s="637"/>
      <c r="CW25" s="637"/>
      <c r="CX25" s="637"/>
      <c r="CY25" s="638"/>
      <c r="CZ25" s="621">
        <v>14.2</v>
      </c>
      <c r="DA25" s="639"/>
      <c r="DB25" s="639"/>
      <c r="DC25" s="640"/>
      <c r="DD25" s="624">
        <v>735055</v>
      </c>
      <c r="DE25" s="637"/>
      <c r="DF25" s="637"/>
      <c r="DG25" s="637"/>
      <c r="DH25" s="637"/>
      <c r="DI25" s="637"/>
      <c r="DJ25" s="637"/>
      <c r="DK25" s="638"/>
      <c r="DL25" s="624">
        <v>732103</v>
      </c>
      <c r="DM25" s="637"/>
      <c r="DN25" s="637"/>
      <c r="DO25" s="637"/>
      <c r="DP25" s="637"/>
      <c r="DQ25" s="637"/>
      <c r="DR25" s="637"/>
      <c r="DS25" s="637"/>
      <c r="DT25" s="637"/>
      <c r="DU25" s="637"/>
      <c r="DV25" s="638"/>
      <c r="DW25" s="641">
        <v>20.6</v>
      </c>
      <c r="DX25" s="642"/>
      <c r="DY25" s="642"/>
      <c r="DZ25" s="642"/>
      <c r="EA25" s="642"/>
      <c r="EB25" s="642"/>
      <c r="EC25" s="643"/>
    </row>
    <row r="26" spans="2:133" ht="11.25" customHeight="1">
      <c r="B26" s="712" t="s">
        <v>274</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275</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276</v>
      </c>
      <c r="CE26" s="652"/>
      <c r="CF26" s="652"/>
      <c r="CG26" s="652"/>
      <c r="CH26" s="652"/>
      <c r="CI26" s="652"/>
      <c r="CJ26" s="652"/>
      <c r="CK26" s="652"/>
      <c r="CL26" s="652"/>
      <c r="CM26" s="652"/>
      <c r="CN26" s="652"/>
      <c r="CO26" s="652"/>
      <c r="CP26" s="652"/>
      <c r="CQ26" s="653"/>
      <c r="CR26" s="618">
        <v>486269</v>
      </c>
      <c r="CS26" s="619"/>
      <c r="CT26" s="619"/>
      <c r="CU26" s="619"/>
      <c r="CV26" s="619"/>
      <c r="CW26" s="619"/>
      <c r="CX26" s="619"/>
      <c r="CY26" s="620"/>
      <c r="CZ26" s="621">
        <v>9</v>
      </c>
      <c r="DA26" s="639"/>
      <c r="DB26" s="639"/>
      <c r="DC26" s="640"/>
      <c r="DD26" s="624">
        <v>460565</v>
      </c>
      <c r="DE26" s="619"/>
      <c r="DF26" s="619"/>
      <c r="DG26" s="619"/>
      <c r="DH26" s="619"/>
      <c r="DI26" s="619"/>
      <c r="DJ26" s="619"/>
      <c r="DK26" s="620"/>
      <c r="DL26" s="624" t="s">
        <v>213</v>
      </c>
      <c r="DM26" s="619"/>
      <c r="DN26" s="619"/>
      <c r="DO26" s="619"/>
      <c r="DP26" s="619"/>
      <c r="DQ26" s="619"/>
      <c r="DR26" s="619"/>
      <c r="DS26" s="619"/>
      <c r="DT26" s="619"/>
      <c r="DU26" s="619"/>
      <c r="DV26" s="620"/>
      <c r="DW26" s="641" t="s">
        <v>213</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315848</v>
      </c>
      <c r="S27" s="619"/>
      <c r="T27" s="619"/>
      <c r="U27" s="619"/>
      <c r="V27" s="619"/>
      <c r="W27" s="619"/>
      <c r="X27" s="619"/>
      <c r="Y27" s="620"/>
      <c r="Z27" s="671">
        <v>5.5</v>
      </c>
      <c r="AA27" s="671"/>
      <c r="AB27" s="671"/>
      <c r="AC27" s="671"/>
      <c r="AD27" s="672" t="s">
        <v>108</v>
      </c>
      <c r="AE27" s="672"/>
      <c r="AF27" s="672"/>
      <c r="AG27" s="672"/>
      <c r="AH27" s="672"/>
      <c r="AI27" s="672"/>
      <c r="AJ27" s="672"/>
      <c r="AK27" s="672"/>
      <c r="AL27" s="641" t="s">
        <v>108</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880208</v>
      </c>
      <c r="BH27" s="619"/>
      <c r="BI27" s="619"/>
      <c r="BJ27" s="619"/>
      <c r="BK27" s="619"/>
      <c r="BL27" s="619"/>
      <c r="BM27" s="619"/>
      <c r="BN27" s="620"/>
      <c r="BO27" s="671">
        <v>100</v>
      </c>
      <c r="BP27" s="671"/>
      <c r="BQ27" s="671"/>
      <c r="BR27" s="671"/>
      <c r="BS27" s="624">
        <v>12211</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711251</v>
      </c>
      <c r="CS27" s="637"/>
      <c r="CT27" s="637"/>
      <c r="CU27" s="637"/>
      <c r="CV27" s="637"/>
      <c r="CW27" s="637"/>
      <c r="CX27" s="637"/>
      <c r="CY27" s="638"/>
      <c r="CZ27" s="621">
        <v>13.1</v>
      </c>
      <c r="DA27" s="639"/>
      <c r="DB27" s="639"/>
      <c r="DC27" s="640"/>
      <c r="DD27" s="624">
        <v>174176</v>
      </c>
      <c r="DE27" s="637"/>
      <c r="DF27" s="637"/>
      <c r="DG27" s="637"/>
      <c r="DH27" s="637"/>
      <c r="DI27" s="637"/>
      <c r="DJ27" s="637"/>
      <c r="DK27" s="638"/>
      <c r="DL27" s="624">
        <v>174036</v>
      </c>
      <c r="DM27" s="637"/>
      <c r="DN27" s="637"/>
      <c r="DO27" s="637"/>
      <c r="DP27" s="637"/>
      <c r="DQ27" s="637"/>
      <c r="DR27" s="637"/>
      <c r="DS27" s="637"/>
      <c r="DT27" s="637"/>
      <c r="DU27" s="637"/>
      <c r="DV27" s="638"/>
      <c r="DW27" s="641">
        <v>4.9000000000000004</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22237</v>
      </c>
      <c r="S28" s="619"/>
      <c r="T28" s="619"/>
      <c r="U28" s="619"/>
      <c r="V28" s="619"/>
      <c r="W28" s="619"/>
      <c r="X28" s="619"/>
      <c r="Y28" s="620"/>
      <c r="Z28" s="671">
        <v>0.4</v>
      </c>
      <c r="AA28" s="671"/>
      <c r="AB28" s="671"/>
      <c r="AC28" s="671"/>
      <c r="AD28" s="672">
        <v>10392</v>
      </c>
      <c r="AE28" s="672"/>
      <c r="AF28" s="672"/>
      <c r="AG28" s="672"/>
      <c r="AH28" s="672"/>
      <c r="AI28" s="672"/>
      <c r="AJ28" s="672"/>
      <c r="AK28" s="672"/>
      <c r="AL28" s="641">
        <v>0.3</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751728</v>
      </c>
      <c r="CS28" s="619"/>
      <c r="CT28" s="619"/>
      <c r="CU28" s="619"/>
      <c r="CV28" s="619"/>
      <c r="CW28" s="619"/>
      <c r="CX28" s="619"/>
      <c r="CY28" s="620"/>
      <c r="CZ28" s="621">
        <v>13.9</v>
      </c>
      <c r="DA28" s="639"/>
      <c r="DB28" s="639"/>
      <c r="DC28" s="640"/>
      <c r="DD28" s="624">
        <v>705680</v>
      </c>
      <c r="DE28" s="619"/>
      <c r="DF28" s="619"/>
      <c r="DG28" s="619"/>
      <c r="DH28" s="619"/>
      <c r="DI28" s="619"/>
      <c r="DJ28" s="619"/>
      <c r="DK28" s="620"/>
      <c r="DL28" s="624">
        <v>680489</v>
      </c>
      <c r="DM28" s="619"/>
      <c r="DN28" s="619"/>
      <c r="DO28" s="619"/>
      <c r="DP28" s="619"/>
      <c r="DQ28" s="619"/>
      <c r="DR28" s="619"/>
      <c r="DS28" s="619"/>
      <c r="DT28" s="619"/>
      <c r="DU28" s="619"/>
      <c r="DV28" s="620"/>
      <c r="DW28" s="641">
        <v>19.100000000000001</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31428</v>
      </c>
      <c r="S29" s="619"/>
      <c r="T29" s="619"/>
      <c r="U29" s="619"/>
      <c r="V29" s="619"/>
      <c r="W29" s="619"/>
      <c r="X29" s="619"/>
      <c r="Y29" s="620"/>
      <c r="Z29" s="671">
        <v>0.5</v>
      </c>
      <c r="AA29" s="671"/>
      <c r="AB29" s="671"/>
      <c r="AC29" s="671"/>
      <c r="AD29" s="672" t="s">
        <v>108</v>
      </c>
      <c r="AE29" s="672"/>
      <c r="AF29" s="672"/>
      <c r="AG29" s="672"/>
      <c r="AH29" s="672"/>
      <c r="AI29" s="672"/>
      <c r="AJ29" s="672"/>
      <c r="AK29" s="672"/>
      <c r="AL29" s="641" t="s">
        <v>108</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751712</v>
      </c>
      <c r="CS29" s="637"/>
      <c r="CT29" s="637"/>
      <c r="CU29" s="637"/>
      <c r="CV29" s="637"/>
      <c r="CW29" s="637"/>
      <c r="CX29" s="637"/>
      <c r="CY29" s="638"/>
      <c r="CZ29" s="621">
        <v>13.9</v>
      </c>
      <c r="DA29" s="639"/>
      <c r="DB29" s="639"/>
      <c r="DC29" s="640"/>
      <c r="DD29" s="624">
        <v>705664</v>
      </c>
      <c r="DE29" s="637"/>
      <c r="DF29" s="637"/>
      <c r="DG29" s="637"/>
      <c r="DH29" s="637"/>
      <c r="DI29" s="637"/>
      <c r="DJ29" s="637"/>
      <c r="DK29" s="638"/>
      <c r="DL29" s="624">
        <v>680473</v>
      </c>
      <c r="DM29" s="637"/>
      <c r="DN29" s="637"/>
      <c r="DO29" s="637"/>
      <c r="DP29" s="637"/>
      <c r="DQ29" s="637"/>
      <c r="DR29" s="637"/>
      <c r="DS29" s="637"/>
      <c r="DT29" s="637"/>
      <c r="DU29" s="637"/>
      <c r="DV29" s="638"/>
      <c r="DW29" s="641">
        <v>19.100000000000001</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53538</v>
      </c>
      <c r="S30" s="619"/>
      <c r="T30" s="619"/>
      <c r="U30" s="619"/>
      <c r="V30" s="619"/>
      <c r="W30" s="619"/>
      <c r="X30" s="619"/>
      <c r="Y30" s="620"/>
      <c r="Z30" s="671">
        <v>0.9</v>
      </c>
      <c r="AA30" s="671"/>
      <c r="AB30" s="671"/>
      <c r="AC30" s="671"/>
      <c r="AD30" s="672" t="s">
        <v>108</v>
      </c>
      <c r="AE30" s="672"/>
      <c r="AF30" s="672"/>
      <c r="AG30" s="672"/>
      <c r="AH30" s="672"/>
      <c r="AI30" s="672"/>
      <c r="AJ30" s="672"/>
      <c r="AK30" s="672"/>
      <c r="AL30" s="641" t="s">
        <v>108</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98.7</v>
      </c>
      <c r="BH30" s="685"/>
      <c r="BI30" s="685"/>
      <c r="BJ30" s="685"/>
      <c r="BK30" s="685"/>
      <c r="BL30" s="685"/>
      <c r="BM30" s="686">
        <v>91.2</v>
      </c>
      <c r="BN30" s="685"/>
      <c r="BO30" s="685"/>
      <c r="BP30" s="685"/>
      <c r="BQ30" s="687"/>
      <c r="BR30" s="684">
        <v>98.9</v>
      </c>
      <c r="BS30" s="685"/>
      <c r="BT30" s="685"/>
      <c r="BU30" s="685"/>
      <c r="BV30" s="685"/>
      <c r="BW30" s="685"/>
      <c r="BX30" s="686">
        <v>90.7</v>
      </c>
      <c r="BY30" s="685"/>
      <c r="BZ30" s="685"/>
      <c r="CA30" s="685"/>
      <c r="CB30" s="687"/>
      <c r="CD30" s="690"/>
      <c r="CE30" s="691"/>
      <c r="CF30" s="655" t="s">
        <v>290</v>
      </c>
      <c r="CG30" s="652"/>
      <c r="CH30" s="652"/>
      <c r="CI30" s="652"/>
      <c r="CJ30" s="652"/>
      <c r="CK30" s="652"/>
      <c r="CL30" s="652"/>
      <c r="CM30" s="652"/>
      <c r="CN30" s="652"/>
      <c r="CO30" s="652"/>
      <c r="CP30" s="652"/>
      <c r="CQ30" s="653"/>
      <c r="CR30" s="618">
        <v>667189</v>
      </c>
      <c r="CS30" s="619"/>
      <c r="CT30" s="619"/>
      <c r="CU30" s="619"/>
      <c r="CV30" s="619"/>
      <c r="CW30" s="619"/>
      <c r="CX30" s="619"/>
      <c r="CY30" s="620"/>
      <c r="CZ30" s="621">
        <v>12.3</v>
      </c>
      <c r="DA30" s="639"/>
      <c r="DB30" s="639"/>
      <c r="DC30" s="640"/>
      <c r="DD30" s="624">
        <v>621287</v>
      </c>
      <c r="DE30" s="619"/>
      <c r="DF30" s="619"/>
      <c r="DG30" s="619"/>
      <c r="DH30" s="619"/>
      <c r="DI30" s="619"/>
      <c r="DJ30" s="619"/>
      <c r="DK30" s="620"/>
      <c r="DL30" s="624">
        <v>596146</v>
      </c>
      <c r="DM30" s="619"/>
      <c r="DN30" s="619"/>
      <c r="DO30" s="619"/>
      <c r="DP30" s="619"/>
      <c r="DQ30" s="619"/>
      <c r="DR30" s="619"/>
      <c r="DS30" s="619"/>
      <c r="DT30" s="619"/>
      <c r="DU30" s="619"/>
      <c r="DV30" s="620"/>
      <c r="DW30" s="641">
        <v>16.8</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208186</v>
      </c>
      <c r="S31" s="619"/>
      <c r="T31" s="619"/>
      <c r="U31" s="619"/>
      <c r="V31" s="619"/>
      <c r="W31" s="619"/>
      <c r="X31" s="619"/>
      <c r="Y31" s="620"/>
      <c r="Z31" s="671">
        <v>3.6</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99</v>
      </c>
      <c r="BH31" s="637"/>
      <c r="BI31" s="637"/>
      <c r="BJ31" s="637"/>
      <c r="BK31" s="637"/>
      <c r="BL31" s="637"/>
      <c r="BM31" s="673">
        <v>94.1</v>
      </c>
      <c r="BN31" s="683"/>
      <c r="BO31" s="683"/>
      <c r="BP31" s="683"/>
      <c r="BQ31" s="647"/>
      <c r="BR31" s="682">
        <v>98.8</v>
      </c>
      <c r="BS31" s="637"/>
      <c r="BT31" s="637"/>
      <c r="BU31" s="637"/>
      <c r="BV31" s="637"/>
      <c r="BW31" s="637"/>
      <c r="BX31" s="673">
        <v>92.3</v>
      </c>
      <c r="BY31" s="683"/>
      <c r="BZ31" s="683"/>
      <c r="CA31" s="683"/>
      <c r="CB31" s="647"/>
      <c r="CD31" s="690"/>
      <c r="CE31" s="691"/>
      <c r="CF31" s="655" t="s">
        <v>294</v>
      </c>
      <c r="CG31" s="652"/>
      <c r="CH31" s="652"/>
      <c r="CI31" s="652"/>
      <c r="CJ31" s="652"/>
      <c r="CK31" s="652"/>
      <c r="CL31" s="652"/>
      <c r="CM31" s="652"/>
      <c r="CN31" s="652"/>
      <c r="CO31" s="652"/>
      <c r="CP31" s="652"/>
      <c r="CQ31" s="653"/>
      <c r="CR31" s="618">
        <v>84523</v>
      </c>
      <c r="CS31" s="637"/>
      <c r="CT31" s="637"/>
      <c r="CU31" s="637"/>
      <c r="CV31" s="637"/>
      <c r="CW31" s="637"/>
      <c r="CX31" s="637"/>
      <c r="CY31" s="638"/>
      <c r="CZ31" s="621">
        <v>1.6</v>
      </c>
      <c r="DA31" s="639"/>
      <c r="DB31" s="639"/>
      <c r="DC31" s="640"/>
      <c r="DD31" s="624">
        <v>84377</v>
      </c>
      <c r="DE31" s="637"/>
      <c r="DF31" s="637"/>
      <c r="DG31" s="637"/>
      <c r="DH31" s="637"/>
      <c r="DI31" s="637"/>
      <c r="DJ31" s="637"/>
      <c r="DK31" s="638"/>
      <c r="DL31" s="624">
        <v>84327</v>
      </c>
      <c r="DM31" s="637"/>
      <c r="DN31" s="637"/>
      <c r="DO31" s="637"/>
      <c r="DP31" s="637"/>
      <c r="DQ31" s="637"/>
      <c r="DR31" s="637"/>
      <c r="DS31" s="637"/>
      <c r="DT31" s="637"/>
      <c r="DU31" s="637"/>
      <c r="DV31" s="638"/>
      <c r="DW31" s="641">
        <v>2.4</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315972</v>
      </c>
      <c r="S32" s="619"/>
      <c r="T32" s="619"/>
      <c r="U32" s="619"/>
      <c r="V32" s="619"/>
      <c r="W32" s="619"/>
      <c r="X32" s="619"/>
      <c r="Y32" s="620"/>
      <c r="Z32" s="671">
        <v>5.5</v>
      </c>
      <c r="AA32" s="671"/>
      <c r="AB32" s="671"/>
      <c r="AC32" s="671"/>
      <c r="AD32" s="672">
        <v>3681</v>
      </c>
      <c r="AE32" s="672"/>
      <c r="AF32" s="672"/>
      <c r="AG32" s="672"/>
      <c r="AH32" s="672"/>
      <c r="AI32" s="672"/>
      <c r="AJ32" s="672"/>
      <c r="AK32" s="672"/>
      <c r="AL32" s="641">
        <v>0.1</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97.9</v>
      </c>
      <c r="BH32" s="603"/>
      <c r="BI32" s="603"/>
      <c r="BJ32" s="603"/>
      <c r="BK32" s="603"/>
      <c r="BL32" s="603"/>
      <c r="BM32" s="666">
        <v>85.9</v>
      </c>
      <c r="BN32" s="603"/>
      <c r="BO32" s="603"/>
      <c r="BP32" s="603"/>
      <c r="BQ32" s="660"/>
      <c r="BR32" s="681">
        <v>98.6</v>
      </c>
      <c r="BS32" s="603"/>
      <c r="BT32" s="603"/>
      <c r="BU32" s="603"/>
      <c r="BV32" s="603"/>
      <c r="BW32" s="603"/>
      <c r="BX32" s="666">
        <v>86.8</v>
      </c>
      <c r="BY32" s="603"/>
      <c r="BZ32" s="603"/>
      <c r="CA32" s="603"/>
      <c r="CB32" s="660"/>
      <c r="CD32" s="692"/>
      <c r="CE32" s="693"/>
      <c r="CF32" s="655" t="s">
        <v>297</v>
      </c>
      <c r="CG32" s="652"/>
      <c r="CH32" s="652"/>
      <c r="CI32" s="652"/>
      <c r="CJ32" s="652"/>
      <c r="CK32" s="652"/>
      <c r="CL32" s="652"/>
      <c r="CM32" s="652"/>
      <c r="CN32" s="652"/>
      <c r="CO32" s="652"/>
      <c r="CP32" s="652"/>
      <c r="CQ32" s="653"/>
      <c r="CR32" s="618">
        <v>16</v>
      </c>
      <c r="CS32" s="619"/>
      <c r="CT32" s="619"/>
      <c r="CU32" s="619"/>
      <c r="CV32" s="619"/>
      <c r="CW32" s="619"/>
      <c r="CX32" s="619"/>
      <c r="CY32" s="620"/>
      <c r="CZ32" s="621">
        <v>0</v>
      </c>
      <c r="DA32" s="639"/>
      <c r="DB32" s="639"/>
      <c r="DC32" s="640"/>
      <c r="DD32" s="624">
        <v>16</v>
      </c>
      <c r="DE32" s="619"/>
      <c r="DF32" s="619"/>
      <c r="DG32" s="619"/>
      <c r="DH32" s="619"/>
      <c r="DI32" s="619"/>
      <c r="DJ32" s="619"/>
      <c r="DK32" s="620"/>
      <c r="DL32" s="624">
        <v>16</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469839</v>
      </c>
      <c r="S33" s="619"/>
      <c r="T33" s="619"/>
      <c r="U33" s="619"/>
      <c r="V33" s="619"/>
      <c r="W33" s="619"/>
      <c r="X33" s="619"/>
      <c r="Y33" s="620"/>
      <c r="Z33" s="671">
        <v>8.1</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2801693</v>
      </c>
      <c r="CS33" s="637"/>
      <c r="CT33" s="637"/>
      <c r="CU33" s="637"/>
      <c r="CV33" s="637"/>
      <c r="CW33" s="637"/>
      <c r="CX33" s="637"/>
      <c r="CY33" s="638"/>
      <c r="CZ33" s="621">
        <v>51.6</v>
      </c>
      <c r="DA33" s="639"/>
      <c r="DB33" s="639"/>
      <c r="DC33" s="640"/>
      <c r="DD33" s="624">
        <v>2016658</v>
      </c>
      <c r="DE33" s="637"/>
      <c r="DF33" s="637"/>
      <c r="DG33" s="637"/>
      <c r="DH33" s="637"/>
      <c r="DI33" s="637"/>
      <c r="DJ33" s="637"/>
      <c r="DK33" s="638"/>
      <c r="DL33" s="624">
        <v>1559753</v>
      </c>
      <c r="DM33" s="637"/>
      <c r="DN33" s="637"/>
      <c r="DO33" s="637"/>
      <c r="DP33" s="637"/>
      <c r="DQ33" s="637"/>
      <c r="DR33" s="637"/>
      <c r="DS33" s="637"/>
      <c r="DT33" s="637"/>
      <c r="DU33" s="637"/>
      <c r="DV33" s="638"/>
      <c r="DW33" s="641">
        <v>43.9</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690739</v>
      </c>
      <c r="CS34" s="619"/>
      <c r="CT34" s="619"/>
      <c r="CU34" s="619"/>
      <c r="CV34" s="619"/>
      <c r="CW34" s="619"/>
      <c r="CX34" s="619"/>
      <c r="CY34" s="620"/>
      <c r="CZ34" s="621">
        <v>12.7</v>
      </c>
      <c r="DA34" s="639"/>
      <c r="DB34" s="639"/>
      <c r="DC34" s="640"/>
      <c r="DD34" s="624">
        <v>554099</v>
      </c>
      <c r="DE34" s="619"/>
      <c r="DF34" s="619"/>
      <c r="DG34" s="619"/>
      <c r="DH34" s="619"/>
      <c r="DI34" s="619"/>
      <c r="DJ34" s="619"/>
      <c r="DK34" s="620"/>
      <c r="DL34" s="624">
        <v>465150</v>
      </c>
      <c r="DM34" s="619"/>
      <c r="DN34" s="619"/>
      <c r="DO34" s="619"/>
      <c r="DP34" s="619"/>
      <c r="DQ34" s="619"/>
      <c r="DR34" s="619"/>
      <c r="DS34" s="619"/>
      <c r="DT34" s="619"/>
      <c r="DU34" s="619"/>
      <c r="DV34" s="620"/>
      <c r="DW34" s="641">
        <v>13.1</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155739</v>
      </c>
      <c r="S35" s="619"/>
      <c r="T35" s="619"/>
      <c r="U35" s="619"/>
      <c r="V35" s="619"/>
      <c r="W35" s="619"/>
      <c r="X35" s="619"/>
      <c r="Y35" s="620"/>
      <c r="Z35" s="671">
        <v>2.7</v>
      </c>
      <c r="AA35" s="671"/>
      <c r="AB35" s="671"/>
      <c r="AC35" s="671"/>
      <c r="AD35" s="672" t="s">
        <v>108</v>
      </c>
      <c r="AE35" s="672"/>
      <c r="AF35" s="672"/>
      <c r="AG35" s="672"/>
      <c r="AH35" s="672"/>
      <c r="AI35" s="672"/>
      <c r="AJ35" s="672"/>
      <c r="AK35" s="672"/>
      <c r="AL35" s="641" t="s">
        <v>108</v>
      </c>
      <c r="AM35" s="673"/>
      <c r="AN35" s="673"/>
      <c r="AO35" s="674"/>
      <c r="AP35" s="186"/>
      <c r="AQ35" s="675" t="s">
        <v>305</v>
      </c>
      <c r="AR35" s="676"/>
      <c r="AS35" s="676"/>
      <c r="AT35" s="676"/>
      <c r="AU35" s="676"/>
      <c r="AV35" s="676"/>
      <c r="AW35" s="676"/>
      <c r="AX35" s="676"/>
      <c r="AY35" s="677"/>
      <c r="AZ35" s="668">
        <v>707126</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66354</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140954</v>
      </c>
      <c r="CS35" s="637"/>
      <c r="CT35" s="637"/>
      <c r="CU35" s="637"/>
      <c r="CV35" s="637"/>
      <c r="CW35" s="637"/>
      <c r="CX35" s="637"/>
      <c r="CY35" s="638"/>
      <c r="CZ35" s="621">
        <v>2.6</v>
      </c>
      <c r="DA35" s="639"/>
      <c r="DB35" s="639"/>
      <c r="DC35" s="640"/>
      <c r="DD35" s="624">
        <v>103349</v>
      </c>
      <c r="DE35" s="637"/>
      <c r="DF35" s="637"/>
      <c r="DG35" s="637"/>
      <c r="DH35" s="637"/>
      <c r="DI35" s="637"/>
      <c r="DJ35" s="637"/>
      <c r="DK35" s="638"/>
      <c r="DL35" s="624">
        <v>48005</v>
      </c>
      <c r="DM35" s="637"/>
      <c r="DN35" s="637"/>
      <c r="DO35" s="637"/>
      <c r="DP35" s="637"/>
      <c r="DQ35" s="637"/>
      <c r="DR35" s="637"/>
      <c r="DS35" s="637"/>
      <c r="DT35" s="637"/>
      <c r="DU35" s="637"/>
      <c r="DV35" s="638"/>
      <c r="DW35" s="641">
        <v>1.4</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5769499</v>
      </c>
      <c r="S36" s="659"/>
      <c r="T36" s="659"/>
      <c r="U36" s="659"/>
      <c r="V36" s="659"/>
      <c r="W36" s="659"/>
      <c r="X36" s="659"/>
      <c r="Y36" s="662"/>
      <c r="Z36" s="663">
        <v>100</v>
      </c>
      <c r="AA36" s="663"/>
      <c r="AB36" s="663"/>
      <c r="AC36" s="663"/>
      <c r="AD36" s="664">
        <v>3398528</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155085</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44409</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1033182</v>
      </c>
      <c r="CS36" s="619"/>
      <c r="CT36" s="619"/>
      <c r="CU36" s="619"/>
      <c r="CV36" s="619"/>
      <c r="CW36" s="619"/>
      <c r="CX36" s="619"/>
      <c r="CY36" s="620"/>
      <c r="CZ36" s="621">
        <v>19</v>
      </c>
      <c r="DA36" s="639"/>
      <c r="DB36" s="639"/>
      <c r="DC36" s="640"/>
      <c r="DD36" s="624">
        <v>841521</v>
      </c>
      <c r="DE36" s="619"/>
      <c r="DF36" s="619"/>
      <c r="DG36" s="619"/>
      <c r="DH36" s="619"/>
      <c r="DI36" s="619"/>
      <c r="DJ36" s="619"/>
      <c r="DK36" s="620"/>
      <c r="DL36" s="624">
        <v>634902</v>
      </c>
      <c r="DM36" s="619"/>
      <c r="DN36" s="619"/>
      <c r="DO36" s="619"/>
      <c r="DP36" s="619"/>
      <c r="DQ36" s="619"/>
      <c r="DR36" s="619"/>
      <c r="DS36" s="619"/>
      <c r="DT36" s="619"/>
      <c r="DU36" s="619"/>
      <c r="DV36" s="620"/>
      <c r="DW36" s="641">
        <v>17.899999999999999</v>
      </c>
      <c r="DX36" s="642"/>
      <c r="DY36" s="642"/>
      <c r="DZ36" s="642"/>
      <c r="EA36" s="642"/>
      <c r="EB36" s="642"/>
      <c r="EC36" s="643"/>
    </row>
    <row r="37" spans="2:133" ht="11.25" customHeight="1">
      <c r="AQ37" s="644" t="s">
        <v>312</v>
      </c>
      <c r="AR37" s="645"/>
      <c r="AS37" s="645"/>
      <c r="AT37" s="645"/>
      <c r="AU37" s="645"/>
      <c r="AV37" s="645"/>
      <c r="AW37" s="645"/>
      <c r="AX37" s="645"/>
      <c r="AY37" s="646"/>
      <c r="AZ37" s="618">
        <v>119379</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1297</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529209</v>
      </c>
      <c r="CS37" s="637"/>
      <c r="CT37" s="637"/>
      <c r="CU37" s="637"/>
      <c r="CV37" s="637"/>
      <c r="CW37" s="637"/>
      <c r="CX37" s="637"/>
      <c r="CY37" s="638"/>
      <c r="CZ37" s="621">
        <v>9.8000000000000007</v>
      </c>
      <c r="DA37" s="639"/>
      <c r="DB37" s="639"/>
      <c r="DC37" s="640"/>
      <c r="DD37" s="624">
        <v>430309</v>
      </c>
      <c r="DE37" s="637"/>
      <c r="DF37" s="637"/>
      <c r="DG37" s="637"/>
      <c r="DH37" s="637"/>
      <c r="DI37" s="637"/>
      <c r="DJ37" s="637"/>
      <c r="DK37" s="638"/>
      <c r="DL37" s="624">
        <v>422789</v>
      </c>
      <c r="DM37" s="637"/>
      <c r="DN37" s="637"/>
      <c r="DO37" s="637"/>
      <c r="DP37" s="637"/>
      <c r="DQ37" s="637"/>
      <c r="DR37" s="637"/>
      <c r="DS37" s="637"/>
      <c r="DT37" s="637"/>
      <c r="DU37" s="637"/>
      <c r="DV37" s="638"/>
      <c r="DW37" s="641">
        <v>11.9</v>
      </c>
      <c r="DX37" s="642"/>
      <c r="DY37" s="642"/>
      <c r="DZ37" s="642"/>
      <c r="EA37" s="642"/>
      <c r="EB37" s="642"/>
      <c r="EC37" s="643"/>
    </row>
    <row r="38" spans="2:133" ht="11.25" customHeight="1">
      <c r="AQ38" s="644" t="s">
        <v>315</v>
      </c>
      <c r="AR38" s="645"/>
      <c r="AS38" s="645"/>
      <c r="AT38" s="645"/>
      <c r="AU38" s="645"/>
      <c r="AV38" s="645"/>
      <c r="AW38" s="645"/>
      <c r="AX38" s="645"/>
      <c r="AY38" s="646"/>
      <c r="AZ38" s="618" t="s">
        <v>108</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2010</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587747</v>
      </c>
      <c r="CS38" s="619"/>
      <c r="CT38" s="619"/>
      <c r="CU38" s="619"/>
      <c r="CV38" s="619"/>
      <c r="CW38" s="619"/>
      <c r="CX38" s="619"/>
      <c r="CY38" s="620"/>
      <c r="CZ38" s="621">
        <v>10.8</v>
      </c>
      <c r="DA38" s="639"/>
      <c r="DB38" s="639"/>
      <c r="DC38" s="640"/>
      <c r="DD38" s="624">
        <v>505839</v>
      </c>
      <c r="DE38" s="619"/>
      <c r="DF38" s="619"/>
      <c r="DG38" s="619"/>
      <c r="DH38" s="619"/>
      <c r="DI38" s="619"/>
      <c r="DJ38" s="619"/>
      <c r="DK38" s="620"/>
      <c r="DL38" s="624">
        <v>403096</v>
      </c>
      <c r="DM38" s="619"/>
      <c r="DN38" s="619"/>
      <c r="DO38" s="619"/>
      <c r="DP38" s="619"/>
      <c r="DQ38" s="619"/>
      <c r="DR38" s="619"/>
      <c r="DS38" s="619"/>
      <c r="DT38" s="619"/>
      <c r="DU38" s="619"/>
      <c r="DV38" s="620"/>
      <c r="DW38" s="641">
        <v>11.3</v>
      </c>
      <c r="DX38" s="642"/>
      <c r="DY38" s="642"/>
      <c r="DZ38" s="642"/>
      <c r="EA38" s="642"/>
      <c r="EB38" s="642"/>
      <c r="EC38" s="643"/>
    </row>
    <row r="39" spans="2:133" ht="11.25" customHeight="1">
      <c r="AQ39" s="644" t="s">
        <v>318</v>
      </c>
      <c r="AR39" s="645"/>
      <c r="AS39" s="645"/>
      <c r="AT39" s="645"/>
      <c r="AU39" s="645"/>
      <c r="AV39" s="645"/>
      <c r="AW39" s="645"/>
      <c r="AX39" s="645"/>
      <c r="AY39" s="646"/>
      <c r="AZ39" s="618" t="s">
        <v>108</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98</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211879</v>
      </c>
      <c r="CS39" s="637"/>
      <c r="CT39" s="637"/>
      <c r="CU39" s="637"/>
      <c r="CV39" s="637"/>
      <c r="CW39" s="637"/>
      <c r="CX39" s="637"/>
      <c r="CY39" s="638"/>
      <c r="CZ39" s="621">
        <v>3.9</v>
      </c>
      <c r="DA39" s="639"/>
      <c r="DB39" s="639"/>
      <c r="DC39" s="640"/>
      <c r="DD39" s="624" t="s">
        <v>108</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102126</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v>122</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137192</v>
      </c>
      <c r="CS40" s="619"/>
      <c r="CT40" s="619"/>
      <c r="CU40" s="619"/>
      <c r="CV40" s="619"/>
      <c r="CW40" s="619"/>
      <c r="CX40" s="619"/>
      <c r="CY40" s="620"/>
      <c r="CZ40" s="621">
        <v>2.5</v>
      </c>
      <c r="DA40" s="639"/>
      <c r="DB40" s="639"/>
      <c r="DC40" s="640"/>
      <c r="DD40" s="624">
        <v>11850</v>
      </c>
      <c r="DE40" s="619"/>
      <c r="DF40" s="619"/>
      <c r="DG40" s="619"/>
      <c r="DH40" s="619"/>
      <c r="DI40" s="619"/>
      <c r="DJ40" s="619"/>
      <c r="DK40" s="620"/>
      <c r="DL40" s="624">
        <v>8600</v>
      </c>
      <c r="DM40" s="619"/>
      <c r="DN40" s="619"/>
      <c r="DO40" s="619"/>
      <c r="DP40" s="619"/>
      <c r="DQ40" s="619"/>
      <c r="DR40" s="619"/>
      <c r="DS40" s="619"/>
      <c r="DT40" s="619"/>
      <c r="DU40" s="619"/>
      <c r="DV40" s="620"/>
      <c r="DW40" s="641">
        <v>0.2</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330536</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v>304</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213</v>
      </c>
      <c r="CS41" s="637"/>
      <c r="CT41" s="637"/>
      <c r="CU41" s="637"/>
      <c r="CV41" s="637"/>
      <c r="CW41" s="637"/>
      <c r="CX41" s="637"/>
      <c r="CY41" s="638"/>
      <c r="CZ41" s="621" t="s">
        <v>213</v>
      </c>
      <c r="DA41" s="639"/>
      <c r="DB41" s="639"/>
      <c r="DC41" s="640"/>
      <c r="DD41" s="624" t="s">
        <v>213</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391112</v>
      </c>
      <c r="CS42" s="619"/>
      <c r="CT42" s="619"/>
      <c r="CU42" s="619"/>
      <c r="CV42" s="619"/>
      <c r="CW42" s="619"/>
      <c r="CX42" s="619"/>
      <c r="CY42" s="620"/>
      <c r="CZ42" s="621">
        <v>7.2</v>
      </c>
      <c r="DA42" s="622"/>
      <c r="DB42" s="622"/>
      <c r="DC42" s="623"/>
      <c r="DD42" s="624">
        <v>110174</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t="s">
        <v>117</v>
      </c>
      <c r="CS43" s="637"/>
      <c r="CT43" s="637"/>
      <c r="CU43" s="637"/>
      <c r="CV43" s="637"/>
      <c r="CW43" s="637"/>
      <c r="CX43" s="637"/>
      <c r="CY43" s="638"/>
      <c r="CZ43" s="621" t="s">
        <v>117</v>
      </c>
      <c r="DA43" s="639"/>
      <c r="DB43" s="639"/>
      <c r="DC43" s="640"/>
      <c r="DD43" s="624" t="s">
        <v>117</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391112</v>
      </c>
      <c r="CS44" s="619"/>
      <c r="CT44" s="619"/>
      <c r="CU44" s="619"/>
      <c r="CV44" s="619"/>
      <c r="CW44" s="619"/>
      <c r="CX44" s="619"/>
      <c r="CY44" s="620"/>
      <c r="CZ44" s="621">
        <v>7.2</v>
      </c>
      <c r="DA44" s="622"/>
      <c r="DB44" s="622"/>
      <c r="DC44" s="623"/>
      <c r="DD44" s="624">
        <v>110174</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203110</v>
      </c>
      <c r="CS45" s="637"/>
      <c r="CT45" s="637"/>
      <c r="CU45" s="637"/>
      <c r="CV45" s="637"/>
      <c r="CW45" s="637"/>
      <c r="CX45" s="637"/>
      <c r="CY45" s="638"/>
      <c r="CZ45" s="621">
        <v>3.7</v>
      </c>
      <c r="DA45" s="639"/>
      <c r="DB45" s="639"/>
      <c r="DC45" s="640"/>
      <c r="DD45" s="624">
        <v>8980</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166617</v>
      </c>
      <c r="CS46" s="619"/>
      <c r="CT46" s="619"/>
      <c r="CU46" s="619"/>
      <c r="CV46" s="619"/>
      <c r="CW46" s="619"/>
      <c r="CX46" s="619"/>
      <c r="CY46" s="620"/>
      <c r="CZ46" s="621">
        <v>3.1</v>
      </c>
      <c r="DA46" s="622"/>
      <c r="DB46" s="622"/>
      <c r="DC46" s="623"/>
      <c r="DD46" s="624">
        <v>99009</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t="s">
        <v>117</v>
      </c>
      <c r="CS47" s="637"/>
      <c r="CT47" s="637"/>
      <c r="CU47" s="637"/>
      <c r="CV47" s="637"/>
      <c r="CW47" s="637"/>
      <c r="CX47" s="637"/>
      <c r="CY47" s="638"/>
      <c r="CZ47" s="621" t="s">
        <v>117</v>
      </c>
      <c r="DA47" s="639"/>
      <c r="DB47" s="639"/>
      <c r="DC47" s="640"/>
      <c r="DD47" s="624" t="s">
        <v>117</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5424508</v>
      </c>
      <c r="CS49" s="603"/>
      <c r="CT49" s="603"/>
      <c r="CU49" s="603"/>
      <c r="CV49" s="603"/>
      <c r="CW49" s="603"/>
      <c r="CX49" s="603"/>
      <c r="CY49" s="604"/>
      <c r="CZ49" s="605">
        <v>100</v>
      </c>
      <c r="DA49" s="606"/>
      <c r="DB49" s="606"/>
      <c r="DC49" s="607"/>
      <c r="DD49" s="608">
        <v>3741743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340</v>
      </c>
      <c r="DK2" s="1137"/>
      <c r="DL2" s="1137"/>
      <c r="DM2" s="1137"/>
      <c r="DN2" s="1137"/>
      <c r="DO2" s="1138"/>
      <c r="DP2" s="200"/>
      <c r="DQ2" s="1136" t="s">
        <v>341</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342</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344</v>
      </c>
      <c r="B5" s="1022"/>
      <c r="C5" s="1022"/>
      <c r="D5" s="1022"/>
      <c r="E5" s="1022"/>
      <c r="F5" s="1022"/>
      <c r="G5" s="1022"/>
      <c r="H5" s="1022"/>
      <c r="I5" s="1022"/>
      <c r="J5" s="1022"/>
      <c r="K5" s="1022"/>
      <c r="L5" s="1022"/>
      <c r="M5" s="1022"/>
      <c r="N5" s="1022"/>
      <c r="O5" s="1022"/>
      <c r="P5" s="1023"/>
      <c r="Q5" s="1027" t="s">
        <v>345</v>
      </c>
      <c r="R5" s="1028"/>
      <c r="S5" s="1028"/>
      <c r="T5" s="1028"/>
      <c r="U5" s="1029"/>
      <c r="V5" s="1027" t="s">
        <v>346</v>
      </c>
      <c r="W5" s="1028"/>
      <c r="X5" s="1028"/>
      <c r="Y5" s="1028"/>
      <c r="Z5" s="1029"/>
      <c r="AA5" s="1027" t="s">
        <v>347</v>
      </c>
      <c r="AB5" s="1028"/>
      <c r="AC5" s="1028"/>
      <c r="AD5" s="1028"/>
      <c r="AE5" s="1028"/>
      <c r="AF5" s="1139" t="s">
        <v>348</v>
      </c>
      <c r="AG5" s="1028"/>
      <c r="AH5" s="1028"/>
      <c r="AI5" s="1028"/>
      <c r="AJ5" s="1043"/>
      <c r="AK5" s="1028" t="s">
        <v>349</v>
      </c>
      <c r="AL5" s="1028"/>
      <c r="AM5" s="1028"/>
      <c r="AN5" s="1028"/>
      <c r="AO5" s="1029"/>
      <c r="AP5" s="1027" t="s">
        <v>350</v>
      </c>
      <c r="AQ5" s="1028"/>
      <c r="AR5" s="1028"/>
      <c r="AS5" s="1028"/>
      <c r="AT5" s="1029"/>
      <c r="AU5" s="1027" t="s">
        <v>351</v>
      </c>
      <c r="AV5" s="1028"/>
      <c r="AW5" s="1028"/>
      <c r="AX5" s="1028"/>
      <c r="AY5" s="1043"/>
      <c r="AZ5" s="207"/>
      <c r="BA5" s="207"/>
      <c r="BB5" s="207"/>
      <c r="BC5" s="207"/>
      <c r="BD5" s="207"/>
      <c r="BE5" s="208"/>
      <c r="BF5" s="208"/>
      <c r="BG5" s="208"/>
      <c r="BH5" s="208"/>
      <c r="BI5" s="208"/>
      <c r="BJ5" s="208"/>
      <c r="BK5" s="208"/>
      <c r="BL5" s="208"/>
      <c r="BM5" s="208"/>
      <c r="BN5" s="208"/>
      <c r="BO5" s="208"/>
      <c r="BP5" s="208"/>
      <c r="BQ5" s="1021" t="s">
        <v>352</v>
      </c>
      <c r="BR5" s="1022"/>
      <c r="BS5" s="1022"/>
      <c r="BT5" s="1022"/>
      <c r="BU5" s="1022"/>
      <c r="BV5" s="1022"/>
      <c r="BW5" s="1022"/>
      <c r="BX5" s="1022"/>
      <c r="BY5" s="1022"/>
      <c r="BZ5" s="1022"/>
      <c r="CA5" s="1022"/>
      <c r="CB5" s="1022"/>
      <c r="CC5" s="1022"/>
      <c r="CD5" s="1022"/>
      <c r="CE5" s="1022"/>
      <c r="CF5" s="1022"/>
      <c r="CG5" s="1023"/>
      <c r="CH5" s="1027" t="s">
        <v>353</v>
      </c>
      <c r="CI5" s="1028"/>
      <c r="CJ5" s="1028"/>
      <c r="CK5" s="1028"/>
      <c r="CL5" s="1029"/>
      <c r="CM5" s="1027" t="s">
        <v>354</v>
      </c>
      <c r="CN5" s="1028"/>
      <c r="CO5" s="1028"/>
      <c r="CP5" s="1028"/>
      <c r="CQ5" s="1029"/>
      <c r="CR5" s="1027" t="s">
        <v>355</v>
      </c>
      <c r="CS5" s="1028"/>
      <c r="CT5" s="1028"/>
      <c r="CU5" s="1028"/>
      <c r="CV5" s="1029"/>
      <c r="CW5" s="1027" t="s">
        <v>356</v>
      </c>
      <c r="CX5" s="1028"/>
      <c r="CY5" s="1028"/>
      <c r="CZ5" s="1028"/>
      <c r="DA5" s="1029"/>
      <c r="DB5" s="1027" t="s">
        <v>357</v>
      </c>
      <c r="DC5" s="1028"/>
      <c r="DD5" s="1028"/>
      <c r="DE5" s="1028"/>
      <c r="DF5" s="1029"/>
      <c r="DG5" s="1124" t="s">
        <v>358</v>
      </c>
      <c r="DH5" s="1125"/>
      <c r="DI5" s="1125"/>
      <c r="DJ5" s="1125"/>
      <c r="DK5" s="1126"/>
      <c r="DL5" s="1124" t="s">
        <v>359</v>
      </c>
      <c r="DM5" s="1125"/>
      <c r="DN5" s="1125"/>
      <c r="DO5" s="1125"/>
      <c r="DP5" s="1126"/>
      <c r="DQ5" s="1027" t="s">
        <v>360</v>
      </c>
      <c r="DR5" s="1028"/>
      <c r="DS5" s="1028"/>
      <c r="DT5" s="1028"/>
      <c r="DU5" s="1029"/>
      <c r="DV5" s="1027" t="s">
        <v>351</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361</v>
      </c>
      <c r="C7" s="1077"/>
      <c r="D7" s="1077"/>
      <c r="E7" s="1077"/>
      <c r="F7" s="1077"/>
      <c r="G7" s="1077"/>
      <c r="H7" s="1077"/>
      <c r="I7" s="1077"/>
      <c r="J7" s="1077"/>
      <c r="K7" s="1077"/>
      <c r="L7" s="1077"/>
      <c r="M7" s="1077"/>
      <c r="N7" s="1077"/>
      <c r="O7" s="1077"/>
      <c r="P7" s="1078"/>
      <c r="Q7" s="1130">
        <v>5764</v>
      </c>
      <c r="R7" s="1131"/>
      <c r="S7" s="1131"/>
      <c r="T7" s="1131"/>
      <c r="U7" s="1131"/>
      <c r="V7" s="1131">
        <v>5419</v>
      </c>
      <c r="W7" s="1131"/>
      <c r="X7" s="1131"/>
      <c r="Y7" s="1131"/>
      <c r="Z7" s="1131"/>
      <c r="AA7" s="1131">
        <v>345</v>
      </c>
      <c r="AB7" s="1131"/>
      <c r="AC7" s="1131"/>
      <c r="AD7" s="1131"/>
      <c r="AE7" s="1132"/>
      <c r="AF7" s="1133">
        <v>318</v>
      </c>
      <c r="AG7" s="1134"/>
      <c r="AH7" s="1134"/>
      <c r="AI7" s="1134"/>
      <c r="AJ7" s="1135"/>
      <c r="AK7" s="1117">
        <v>51</v>
      </c>
      <c r="AL7" s="1118"/>
      <c r="AM7" s="1118"/>
      <c r="AN7" s="1118"/>
      <c r="AO7" s="1118"/>
      <c r="AP7" s="1118">
        <v>6289</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t="s">
        <v>549</v>
      </c>
      <c r="BS7" s="1121" t="s">
        <v>545</v>
      </c>
      <c r="BT7" s="1122"/>
      <c r="BU7" s="1122"/>
      <c r="BV7" s="1122"/>
      <c r="BW7" s="1122"/>
      <c r="BX7" s="1122"/>
      <c r="BY7" s="1122"/>
      <c r="BZ7" s="1122"/>
      <c r="CA7" s="1122"/>
      <c r="CB7" s="1122"/>
      <c r="CC7" s="1122"/>
      <c r="CD7" s="1122"/>
      <c r="CE7" s="1122"/>
      <c r="CF7" s="1122"/>
      <c r="CG7" s="1123"/>
      <c r="CH7" s="1114">
        <v>5</v>
      </c>
      <c r="CI7" s="1115"/>
      <c r="CJ7" s="1115"/>
      <c r="CK7" s="1115"/>
      <c r="CL7" s="1116"/>
      <c r="CM7" s="1114">
        <v>-26</v>
      </c>
      <c r="CN7" s="1115"/>
      <c r="CO7" s="1115"/>
      <c r="CP7" s="1115"/>
      <c r="CQ7" s="1116"/>
      <c r="CR7" s="1114">
        <v>7</v>
      </c>
      <c r="CS7" s="1115"/>
      <c r="CT7" s="1115"/>
      <c r="CU7" s="1115"/>
      <c r="CV7" s="1116"/>
      <c r="CW7" s="1114" t="s">
        <v>544</v>
      </c>
      <c r="CX7" s="1115"/>
      <c r="CY7" s="1115"/>
      <c r="CZ7" s="1115"/>
      <c r="DA7" s="1116"/>
      <c r="DB7" s="1114" t="s">
        <v>543</v>
      </c>
      <c r="DC7" s="1115"/>
      <c r="DD7" s="1115"/>
      <c r="DE7" s="1115"/>
      <c r="DF7" s="1116"/>
      <c r="DG7" s="1114">
        <v>136</v>
      </c>
      <c r="DH7" s="1115"/>
      <c r="DI7" s="1115"/>
      <c r="DJ7" s="1115"/>
      <c r="DK7" s="1116"/>
      <c r="DL7" s="1114" t="s">
        <v>543</v>
      </c>
      <c r="DM7" s="1115"/>
      <c r="DN7" s="1115"/>
      <c r="DO7" s="1115"/>
      <c r="DP7" s="1116"/>
      <c r="DQ7" s="1114">
        <v>127</v>
      </c>
      <c r="DR7" s="1115"/>
      <c r="DS7" s="1115"/>
      <c r="DT7" s="1115"/>
      <c r="DU7" s="1116"/>
      <c r="DV7" s="1141"/>
      <c r="DW7" s="1142"/>
      <c r="DX7" s="1142"/>
      <c r="DY7" s="1142"/>
      <c r="DZ7" s="1143"/>
      <c r="EA7" s="205"/>
    </row>
    <row r="8" spans="1:131" s="206" customFormat="1" ht="26.25" customHeight="1">
      <c r="A8" s="212">
        <v>2</v>
      </c>
      <c r="B8" s="1063" t="s">
        <v>362</v>
      </c>
      <c r="C8" s="1064"/>
      <c r="D8" s="1064"/>
      <c r="E8" s="1064"/>
      <c r="F8" s="1064"/>
      <c r="G8" s="1064"/>
      <c r="H8" s="1064"/>
      <c r="I8" s="1064"/>
      <c r="J8" s="1064"/>
      <c r="K8" s="1064"/>
      <c r="L8" s="1064"/>
      <c r="M8" s="1064"/>
      <c r="N8" s="1064"/>
      <c r="O8" s="1064"/>
      <c r="P8" s="1065"/>
      <c r="Q8" s="1069">
        <v>6</v>
      </c>
      <c r="R8" s="1070"/>
      <c r="S8" s="1070"/>
      <c r="T8" s="1070"/>
      <c r="U8" s="1070"/>
      <c r="V8" s="1070">
        <v>6</v>
      </c>
      <c r="W8" s="1070"/>
      <c r="X8" s="1070"/>
      <c r="Y8" s="1070"/>
      <c r="Z8" s="1070"/>
      <c r="AA8" s="1070" t="s">
        <v>537</v>
      </c>
      <c r="AB8" s="1070"/>
      <c r="AC8" s="1070"/>
      <c r="AD8" s="1070"/>
      <c r="AE8" s="1071"/>
      <c r="AF8" s="1045" t="s">
        <v>108</v>
      </c>
      <c r="AG8" s="1046"/>
      <c r="AH8" s="1046"/>
      <c r="AI8" s="1046"/>
      <c r="AJ8" s="1047"/>
      <c r="AK8" s="1112">
        <v>2</v>
      </c>
      <c r="AL8" s="1113"/>
      <c r="AM8" s="1113"/>
      <c r="AN8" s="1113"/>
      <c r="AO8" s="1113"/>
      <c r="AP8" s="1113" t="s">
        <v>537</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t="s">
        <v>546</v>
      </c>
      <c r="BT8" s="1041"/>
      <c r="BU8" s="1041"/>
      <c r="BV8" s="1041"/>
      <c r="BW8" s="1041"/>
      <c r="BX8" s="1041"/>
      <c r="BY8" s="1041"/>
      <c r="BZ8" s="1041"/>
      <c r="CA8" s="1041"/>
      <c r="CB8" s="1041"/>
      <c r="CC8" s="1041"/>
      <c r="CD8" s="1041"/>
      <c r="CE8" s="1041"/>
      <c r="CF8" s="1041"/>
      <c r="CG8" s="1042"/>
      <c r="CH8" s="1015">
        <v>79</v>
      </c>
      <c r="CI8" s="1016"/>
      <c r="CJ8" s="1016"/>
      <c r="CK8" s="1016"/>
      <c r="CL8" s="1017"/>
      <c r="CM8" s="1015">
        <v>-1383</v>
      </c>
      <c r="CN8" s="1016"/>
      <c r="CO8" s="1016"/>
      <c r="CP8" s="1016"/>
      <c r="CQ8" s="1017"/>
      <c r="CR8" s="1015">
        <v>5</v>
      </c>
      <c r="CS8" s="1016"/>
      <c r="CT8" s="1016"/>
      <c r="CU8" s="1016"/>
      <c r="CV8" s="1017"/>
      <c r="CW8" s="1015" t="s">
        <v>544</v>
      </c>
      <c r="CX8" s="1016"/>
      <c r="CY8" s="1016"/>
      <c r="CZ8" s="1016"/>
      <c r="DA8" s="1017"/>
      <c r="DB8" s="1015" t="s">
        <v>543</v>
      </c>
      <c r="DC8" s="1016"/>
      <c r="DD8" s="1016"/>
      <c r="DE8" s="1016"/>
      <c r="DF8" s="1017"/>
      <c r="DG8" s="1015" t="s">
        <v>543</v>
      </c>
      <c r="DH8" s="1016"/>
      <c r="DI8" s="1016"/>
      <c r="DJ8" s="1016"/>
      <c r="DK8" s="1017"/>
      <c r="DL8" s="1015" t="s">
        <v>543</v>
      </c>
      <c r="DM8" s="1016"/>
      <c r="DN8" s="1016"/>
      <c r="DO8" s="1016"/>
      <c r="DP8" s="1017"/>
      <c r="DQ8" s="1015" t="s">
        <v>543</v>
      </c>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t="s">
        <v>547</v>
      </c>
      <c r="BT9" s="1041"/>
      <c r="BU9" s="1041"/>
      <c r="BV9" s="1041"/>
      <c r="BW9" s="1041"/>
      <c r="BX9" s="1041"/>
      <c r="BY9" s="1041"/>
      <c r="BZ9" s="1041"/>
      <c r="CA9" s="1041"/>
      <c r="CB9" s="1041"/>
      <c r="CC9" s="1041"/>
      <c r="CD9" s="1041"/>
      <c r="CE9" s="1041"/>
      <c r="CF9" s="1041"/>
      <c r="CG9" s="1042"/>
      <c r="CH9" s="1015">
        <v>0</v>
      </c>
      <c r="CI9" s="1016"/>
      <c r="CJ9" s="1016"/>
      <c r="CK9" s="1016"/>
      <c r="CL9" s="1017"/>
      <c r="CM9" s="1015">
        <v>8</v>
      </c>
      <c r="CN9" s="1016"/>
      <c r="CO9" s="1016"/>
      <c r="CP9" s="1016"/>
      <c r="CQ9" s="1017"/>
      <c r="CR9" s="1015">
        <v>6</v>
      </c>
      <c r="CS9" s="1016"/>
      <c r="CT9" s="1016"/>
      <c r="CU9" s="1016"/>
      <c r="CV9" s="1017"/>
      <c r="CW9" s="1015" t="s">
        <v>544</v>
      </c>
      <c r="CX9" s="1016"/>
      <c r="CY9" s="1016"/>
      <c r="CZ9" s="1016"/>
      <c r="DA9" s="1017"/>
      <c r="DB9" s="1015">
        <v>6</v>
      </c>
      <c r="DC9" s="1016"/>
      <c r="DD9" s="1016"/>
      <c r="DE9" s="1016"/>
      <c r="DF9" s="1017"/>
      <c r="DG9" s="1015" t="s">
        <v>543</v>
      </c>
      <c r="DH9" s="1016"/>
      <c r="DI9" s="1016"/>
      <c r="DJ9" s="1016"/>
      <c r="DK9" s="1017"/>
      <c r="DL9" s="1015" t="s">
        <v>543</v>
      </c>
      <c r="DM9" s="1016"/>
      <c r="DN9" s="1016"/>
      <c r="DO9" s="1016"/>
      <c r="DP9" s="1017"/>
      <c r="DQ9" s="1015" t="s">
        <v>543</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t="s">
        <v>548</v>
      </c>
      <c r="BT10" s="1041"/>
      <c r="BU10" s="1041"/>
      <c r="BV10" s="1041"/>
      <c r="BW10" s="1041"/>
      <c r="BX10" s="1041"/>
      <c r="BY10" s="1041"/>
      <c r="BZ10" s="1041"/>
      <c r="CA10" s="1041"/>
      <c r="CB10" s="1041"/>
      <c r="CC10" s="1041"/>
      <c r="CD10" s="1041"/>
      <c r="CE10" s="1041"/>
      <c r="CF10" s="1041"/>
      <c r="CG10" s="1042"/>
      <c r="CH10" s="1015">
        <v>-3</v>
      </c>
      <c r="CI10" s="1016"/>
      <c r="CJ10" s="1016"/>
      <c r="CK10" s="1016"/>
      <c r="CL10" s="1017"/>
      <c r="CM10" s="1015">
        <v>-6</v>
      </c>
      <c r="CN10" s="1016"/>
      <c r="CO10" s="1016"/>
      <c r="CP10" s="1016"/>
      <c r="CQ10" s="1017"/>
      <c r="CR10" s="1015">
        <v>2</v>
      </c>
      <c r="CS10" s="1016"/>
      <c r="CT10" s="1016"/>
      <c r="CU10" s="1016"/>
      <c r="CV10" s="1017"/>
      <c r="CW10" s="1015" t="s">
        <v>543</v>
      </c>
      <c r="CX10" s="1016"/>
      <c r="CY10" s="1016"/>
      <c r="CZ10" s="1016"/>
      <c r="DA10" s="1017"/>
      <c r="DB10" s="1015">
        <v>10</v>
      </c>
      <c r="DC10" s="1016"/>
      <c r="DD10" s="1016"/>
      <c r="DE10" s="1016"/>
      <c r="DF10" s="1017"/>
      <c r="DG10" s="1015" t="s">
        <v>543</v>
      </c>
      <c r="DH10" s="1016"/>
      <c r="DI10" s="1016"/>
      <c r="DJ10" s="1016"/>
      <c r="DK10" s="1017"/>
      <c r="DL10" s="1015" t="s">
        <v>543</v>
      </c>
      <c r="DM10" s="1016"/>
      <c r="DN10" s="1016"/>
      <c r="DO10" s="1016"/>
      <c r="DP10" s="1017"/>
      <c r="DQ10" s="1015" t="s">
        <v>543</v>
      </c>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363</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364</v>
      </c>
      <c r="B23" s="970" t="s">
        <v>365</v>
      </c>
      <c r="C23" s="971"/>
      <c r="D23" s="971"/>
      <c r="E23" s="971"/>
      <c r="F23" s="971"/>
      <c r="G23" s="971"/>
      <c r="H23" s="971"/>
      <c r="I23" s="971"/>
      <c r="J23" s="971"/>
      <c r="K23" s="971"/>
      <c r="L23" s="971"/>
      <c r="M23" s="971"/>
      <c r="N23" s="971"/>
      <c r="O23" s="971"/>
      <c r="P23" s="972"/>
      <c r="Q23" s="1094">
        <v>5769</v>
      </c>
      <c r="R23" s="1095"/>
      <c r="S23" s="1095"/>
      <c r="T23" s="1095"/>
      <c r="U23" s="1095"/>
      <c r="V23" s="1095">
        <v>5425</v>
      </c>
      <c r="W23" s="1095"/>
      <c r="X23" s="1095"/>
      <c r="Y23" s="1095"/>
      <c r="Z23" s="1095"/>
      <c r="AA23" s="1095">
        <v>345</v>
      </c>
      <c r="AB23" s="1095"/>
      <c r="AC23" s="1095"/>
      <c r="AD23" s="1095"/>
      <c r="AE23" s="1096"/>
      <c r="AF23" s="1097">
        <v>318</v>
      </c>
      <c r="AG23" s="1095"/>
      <c r="AH23" s="1095"/>
      <c r="AI23" s="1095"/>
      <c r="AJ23" s="1098"/>
      <c r="AK23" s="1099"/>
      <c r="AL23" s="1100"/>
      <c r="AM23" s="1100"/>
      <c r="AN23" s="1100"/>
      <c r="AO23" s="1100"/>
      <c r="AP23" s="1095">
        <v>6289</v>
      </c>
      <c r="AQ23" s="1095"/>
      <c r="AR23" s="1095"/>
      <c r="AS23" s="1095"/>
      <c r="AT23" s="1095"/>
      <c r="AU23" s="1101"/>
      <c r="AV23" s="1101"/>
      <c r="AW23" s="1101"/>
      <c r="AX23" s="1101"/>
      <c r="AY23" s="1102"/>
      <c r="AZ23" s="1091" t="s">
        <v>108</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366</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367</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344</v>
      </c>
      <c r="B26" s="1022"/>
      <c r="C26" s="1022"/>
      <c r="D26" s="1022"/>
      <c r="E26" s="1022"/>
      <c r="F26" s="1022"/>
      <c r="G26" s="1022"/>
      <c r="H26" s="1022"/>
      <c r="I26" s="1022"/>
      <c r="J26" s="1022"/>
      <c r="K26" s="1022"/>
      <c r="L26" s="1022"/>
      <c r="M26" s="1022"/>
      <c r="N26" s="1022"/>
      <c r="O26" s="1022"/>
      <c r="P26" s="1023"/>
      <c r="Q26" s="1027" t="s">
        <v>368</v>
      </c>
      <c r="R26" s="1028"/>
      <c r="S26" s="1028"/>
      <c r="T26" s="1028"/>
      <c r="U26" s="1029"/>
      <c r="V26" s="1027" t="s">
        <v>369</v>
      </c>
      <c r="W26" s="1028"/>
      <c r="X26" s="1028"/>
      <c r="Y26" s="1028"/>
      <c r="Z26" s="1029"/>
      <c r="AA26" s="1027" t="s">
        <v>370</v>
      </c>
      <c r="AB26" s="1028"/>
      <c r="AC26" s="1028"/>
      <c r="AD26" s="1028"/>
      <c r="AE26" s="1028"/>
      <c r="AF26" s="1085" t="s">
        <v>371</v>
      </c>
      <c r="AG26" s="1034"/>
      <c r="AH26" s="1034"/>
      <c r="AI26" s="1034"/>
      <c r="AJ26" s="1086"/>
      <c r="AK26" s="1028" t="s">
        <v>372</v>
      </c>
      <c r="AL26" s="1028"/>
      <c r="AM26" s="1028"/>
      <c r="AN26" s="1028"/>
      <c r="AO26" s="1029"/>
      <c r="AP26" s="1027" t="s">
        <v>373</v>
      </c>
      <c r="AQ26" s="1028"/>
      <c r="AR26" s="1028"/>
      <c r="AS26" s="1028"/>
      <c r="AT26" s="1029"/>
      <c r="AU26" s="1027" t="s">
        <v>374</v>
      </c>
      <c r="AV26" s="1028"/>
      <c r="AW26" s="1028"/>
      <c r="AX26" s="1028"/>
      <c r="AY26" s="1029"/>
      <c r="AZ26" s="1027" t="s">
        <v>375</v>
      </c>
      <c r="BA26" s="1028"/>
      <c r="BB26" s="1028"/>
      <c r="BC26" s="1028"/>
      <c r="BD26" s="1029"/>
      <c r="BE26" s="1027" t="s">
        <v>351</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376</v>
      </c>
      <c r="C28" s="1077"/>
      <c r="D28" s="1077"/>
      <c r="E28" s="1077"/>
      <c r="F28" s="1077"/>
      <c r="G28" s="1077"/>
      <c r="H28" s="1077"/>
      <c r="I28" s="1077"/>
      <c r="J28" s="1077"/>
      <c r="K28" s="1077"/>
      <c r="L28" s="1077"/>
      <c r="M28" s="1077"/>
      <c r="N28" s="1077"/>
      <c r="O28" s="1077"/>
      <c r="P28" s="1078"/>
      <c r="Q28" s="1079">
        <v>1163</v>
      </c>
      <c r="R28" s="1080"/>
      <c r="S28" s="1080"/>
      <c r="T28" s="1080"/>
      <c r="U28" s="1080"/>
      <c r="V28" s="1080">
        <v>1097</v>
      </c>
      <c r="W28" s="1080"/>
      <c r="X28" s="1080"/>
      <c r="Y28" s="1080"/>
      <c r="Z28" s="1080"/>
      <c r="AA28" s="1080">
        <v>66</v>
      </c>
      <c r="AB28" s="1080"/>
      <c r="AC28" s="1080"/>
      <c r="AD28" s="1080"/>
      <c r="AE28" s="1081"/>
      <c r="AF28" s="1082">
        <v>66</v>
      </c>
      <c r="AG28" s="1080"/>
      <c r="AH28" s="1080"/>
      <c r="AI28" s="1080"/>
      <c r="AJ28" s="1083"/>
      <c r="AK28" s="1084">
        <v>152</v>
      </c>
      <c r="AL28" s="1072"/>
      <c r="AM28" s="1072"/>
      <c r="AN28" s="1072"/>
      <c r="AO28" s="1072"/>
      <c r="AP28" s="1072" t="s">
        <v>537</v>
      </c>
      <c r="AQ28" s="1072"/>
      <c r="AR28" s="1072"/>
      <c r="AS28" s="1072"/>
      <c r="AT28" s="1072"/>
      <c r="AU28" s="1072" t="s">
        <v>537</v>
      </c>
      <c r="AV28" s="1072"/>
      <c r="AW28" s="1072"/>
      <c r="AX28" s="1072"/>
      <c r="AY28" s="1072"/>
      <c r="AZ28" s="1073" t="s">
        <v>538</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377</v>
      </c>
      <c r="C29" s="1064"/>
      <c r="D29" s="1064"/>
      <c r="E29" s="1064"/>
      <c r="F29" s="1064"/>
      <c r="G29" s="1064"/>
      <c r="H29" s="1064"/>
      <c r="I29" s="1064"/>
      <c r="J29" s="1064"/>
      <c r="K29" s="1064"/>
      <c r="L29" s="1064"/>
      <c r="M29" s="1064"/>
      <c r="N29" s="1064"/>
      <c r="O29" s="1064"/>
      <c r="P29" s="1065"/>
      <c r="Q29" s="1069">
        <v>112</v>
      </c>
      <c r="R29" s="1070"/>
      <c r="S29" s="1070"/>
      <c r="T29" s="1070"/>
      <c r="U29" s="1070"/>
      <c r="V29" s="1070">
        <v>112</v>
      </c>
      <c r="W29" s="1070"/>
      <c r="X29" s="1070"/>
      <c r="Y29" s="1070"/>
      <c r="Z29" s="1070"/>
      <c r="AA29" s="1070">
        <v>0</v>
      </c>
      <c r="AB29" s="1070"/>
      <c r="AC29" s="1070"/>
      <c r="AD29" s="1070"/>
      <c r="AE29" s="1071"/>
      <c r="AF29" s="1045">
        <v>0</v>
      </c>
      <c r="AG29" s="1046"/>
      <c r="AH29" s="1046"/>
      <c r="AI29" s="1046"/>
      <c r="AJ29" s="1047"/>
      <c r="AK29" s="1006">
        <v>44</v>
      </c>
      <c r="AL29" s="997"/>
      <c r="AM29" s="997"/>
      <c r="AN29" s="997"/>
      <c r="AO29" s="997"/>
      <c r="AP29" s="997" t="s">
        <v>538</v>
      </c>
      <c r="AQ29" s="997"/>
      <c r="AR29" s="997"/>
      <c r="AS29" s="997"/>
      <c r="AT29" s="997"/>
      <c r="AU29" s="997" t="s">
        <v>538</v>
      </c>
      <c r="AV29" s="997"/>
      <c r="AW29" s="997"/>
      <c r="AX29" s="997"/>
      <c r="AY29" s="997"/>
      <c r="AZ29" s="1068" t="s">
        <v>538</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378</v>
      </c>
      <c r="C30" s="1064"/>
      <c r="D30" s="1064"/>
      <c r="E30" s="1064"/>
      <c r="F30" s="1064"/>
      <c r="G30" s="1064"/>
      <c r="H30" s="1064"/>
      <c r="I30" s="1064"/>
      <c r="J30" s="1064"/>
      <c r="K30" s="1064"/>
      <c r="L30" s="1064"/>
      <c r="M30" s="1064"/>
      <c r="N30" s="1064"/>
      <c r="O30" s="1064"/>
      <c r="P30" s="1065"/>
      <c r="Q30" s="1069">
        <v>1035</v>
      </c>
      <c r="R30" s="1070"/>
      <c r="S30" s="1070"/>
      <c r="T30" s="1070"/>
      <c r="U30" s="1070"/>
      <c r="V30" s="1070">
        <v>1002</v>
      </c>
      <c r="W30" s="1070"/>
      <c r="X30" s="1070"/>
      <c r="Y30" s="1070"/>
      <c r="Z30" s="1070"/>
      <c r="AA30" s="1070">
        <v>33</v>
      </c>
      <c r="AB30" s="1070"/>
      <c r="AC30" s="1070"/>
      <c r="AD30" s="1070"/>
      <c r="AE30" s="1071"/>
      <c r="AF30" s="1045">
        <v>33</v>
      </c>
      <c r="AG30" s="1046"/>
      <c r="AH30" s="1046"/>
      <c r="AI30" s="1046"/>
      <c r="AJ30" s="1047"/>
      <c r="AK30" s="1006">
        <v>153</v>
      </c>
      <c r="AL30" s="997"/>
      <c r="AM30" s="997"/>
      <c r="AN30" s="997"/>
      <c r="AO30" s="997"/>
      <c r="AP30" s="997" t="s">
        <v>538</v>
      </c>
      <c r="AQ30" s="997"/>
      <c r="AR30" s="997"/>
      <c r="AS30" s="997"/>
      <c r="AT30" s="997"/>
      <c r="AU30" s="997" t="s">
        <v>538</v>
      </c>
      <c r="AV30" s="997"/>
      <c r="AW30" s="997"/>
      <c r="AX30" s="997"/>
      <c r="AY30" s="997"/>
      <c r="AZ30" s="1068" t="s">
        <v>538</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379</v>
      </c>
      <c r="C31" s="1064"/>
      <c r="D31" s="1064"/>
      <c r="E31" s="1064"/>
      <c r="F31" s="1064"/>
      <c r="G31" s="1064"/>
      <c r="H31" s="1064"/>
      <c r="I31" s="1064"/>
      <c r="J31" s="1064"/>
      <c r="K31" s="1064"/>
      <c r="L31" s="1064"/>
      <c r="M31" s="1064"/>
      <c r="N31" s="1064"/>
      <c r="O31" s="1064"/>
      <c r="P31" s="1065"/>
      <c r="Q31" s="1069">
        <v>6</v>
      </c>
      <c r="R31" s="1070"/>
      <c r="S31" s="1070"/>
      <c r="T31" s="1070"/>
      <c r="U31" s="1070"/>
      <c r="V31" s="1070">
        <v>6</v>
      </c>
      <c r="W31" s="1070"/>
      <c r="X31" s="1070"/>
      <c r="Y31" s="1070"/>
      <c r="Z31" s="1070"/>
      <c r="AA31" s="1070" t="s">
        <v>537</v>
      </c>
      <c r="AB31" s="1070"/>
      <c r="AC31" s="1070"/>
      <c r="AD31" s="1070"/>
      <c r="AE31" s="1071"/>
      <c r="AF31" s="1045" t="s">
        <v>108</v>
      </c>
      <c r="AG31" s="1046"/>
      <c r="AH31" s="1046"/>
      <c r="AI31" s="1046"/>
      <c r="AJ31" s="1047"/>
      <c r="AK31" s="1006">
        <v>1</v>
      </c>
      <c r="AL31" s="997"/>
      <c r="AM31" s="997"/>
      <c r="AN31" s="997"/>
      <c r="AO31" s="997"/>
      <c r="AP31" s="997" t="s">
        <v>537</v>
      </c>
      <c r="AQ31" s="997"/>
      <c r="AR31" s="997"/>
      <c r="AS31" s="997"/>
      <c r="AT31" s="997"/>
      <c r="AU31" s="997" t="s">
        <v>537</v>
      </c>
      <c r="AV31" s="997"/>
      <c r="AW31" s="997"/>
      <c r="AX31" s="997"/>
      <c r="AY31" s="997"/>
      <c r="AZ31" s="1068" t="s">
        <v>538</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380</v>
      </c>
      <c r="C32" s="1064"/>
      <c r="D32" s="1064"/>
      <c r="E32" s="1064"/>
      <c r="F32" s="1064"/>
      <c r="G32" s="1064"/>
      <c r="H32" s="1064"/>
      <c r="I32" s="1064"/>
      <c r="J32" s="1064"/>
      <c r="K32" s="1064"/>
      <c r="L32" s="1064"/>
      <c r="M32" s="1064"/>
      <c r="N32" s="1064"/>
      <c r="O32" s="1064"/>
      <c r="P32" s="1065"/>
      <c r="Q32" s="1069">
        <v>435</v>
      </c>
      <c r="R32" s="1070"/>
      <c r="S32" s="1070"/>
      <c r="T32" s="1070"/>
      <c r="U32" s="1070"/>
      <c r="V32" s="1070">
        <v>399</v>
      </c>
      <c r="W32" s="1070"/>
      <c r="X32" s="1070"/>
      <c r="Y32" s="1070"/>
      <c r="Z32" s="1070"/>
      <c r="AA32" s="1070">
        <v>37</v>
      </c>
      <c r="AB32" s="1070"/>
      <c r="AC32" s="1070"/>
      <c r="AD32" s="1070"/>
      <c r="AE32" s="1071"/>
      <c r="AF32" s="1045">
        <v>20</v>
      </c>
      <c r="AG32" s="1046"/>
      <c r="AH32" s="1046"/>
      <c r="AI32" s="1046"/>
      <c r="AJ32" s="1047"/>
      <c r="AK32" s="1006">
        <v>120</v>
      </c>
      <c r="AL32" s="997"/>
      <c r="AM32" s="997"/>
      <c r="AN32" s="997"/>
      <c r="AO32" s="997"/>
      <c r="AP32" s="997">
        <v>3644</v>
      </c>
      <c r="AQ32" s="997"/>
      <c r="AR32" s="997"/>
      <c r="AS32" s="997"/>
      <c r="AT32" s="997"/>
      <c r="AU32" s="997">
        <v>1461</v>
      </c>
      <c r="AV32" s="997"/>
      <c r="AW32" s="997"/>
      <c r="AX32" s="997"/>
      <c r="AY32" s="997"/>
      <c r="AZ32" s="1068" t="s">
        <v>537</v>
      </c>
      <c r="BA32" s="1068"/>
      <c r="BB32" s="1068"/>
      <c r="BC32" s="1068"/>
      <c r="BD32" s="1068"/>
      <c r="BE32" s="1058" t="s">
        <v>381</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382</v>
      </c>
      <c r="C33" s="1064"/>
      <c r="D33" s="1064"/>
      <c r="E33" s="1064"/>
      <c r="F33" s="1064"/>
      <c r="G33" s="1064"/>
      <c r="H33" s="1064"/>
      <c r="I33" s="1064"/>
      <c r="J33" s="1064"/>
      <c r="K33" s="1064"/>
      <c r="L33" s="1064"/>
      <c r="M33" s="1064"/>
      <c r="N33" s="1064"/>
      <c r="O33" s="1064"/>
      <c r="P33" s="1065"/>
      <c r="Q33" s="1069">
        <v>245</v>
      </c>
      <c r="R33" s="1070"/>
      <c r="S33" s="1070"/>
      <c r="T33" s="1070"/>
      <c r="U33" s="1070"/>
      <c r="V33" s="1070">
        <v>245</v>
      </c>
      <c r="W33" s="1070"/>
      <c r="X33" s="1070"/>
      <c r="Y33" s="1070"/>
      <c r="Z33" s="1070"/>
      <c r="AA33" s="1070" t="s">
        <v>538</v>
      </c>
      <c r="AB33" s="1070"/>
      <c r="AC33" s="1070"/>
      <c r="AD33" s="1070"/>
      <c r="AE33" s="1071"/>
      <c r="AF33" s="1045" t="s">
        <v>108</v>
      </c>
      <c r="AG33" s="1046"/>
      <c r="AH33" s="1046"/>
      <c r="AI33" s="1046"/>
      <c r="AJ33" s="1047"/>
      <c r="AK33" s="1006">
        <v>155</v>
      </c>
      <c r="AL33" s="997"/>
      <c r="AM33" s="997"/>
      <c r="AN33" s="997"/>
      <c r="AO33" s="997"/>
      <c r="AP33" s="997">
        <v>2058</v>
      </c>
      <c r="AQ33" s="997"/>
      <c r="AR33" s="997"/>
      <c r="AS33" s="997"/>
      <c r="AT33" s="997"/>
      <c r="AU33" s="997">
        <v>1733</v>
      </c>
      <c r="AV33" s="997"/>
      <c r="AW33" s="997"/>
      <c r="AX33" s="997"/>
      <c r="AY33" s="997"/>
      <c r="AZ33" s="1068" t="s">
        <v>538</v>
      </c>
      <c r="BA33" s="1068"/>
      <c r="BB33" s="1068"/>
      <c r="BC33" s="1068"/>
      <c r="BD33" s="1068"/>
      <c r="BE33" s="1058" t="s">
        <v>383</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384</v>
      </c>
      <c r="C34" s="1064"/>
      <c r="D34" s="1064"/>
      <c r="E34" s="1064"/>
      <c r="F34" s="1064"/>
      <c r="G34" s="1064"/>
      <c r="H34" s="1064"/>
      <c r="I34" s="1064"/>
      <c r="J34" s="1064"/>
      <c r="K34" s="1064"/>
      <c r="L34" s="1064"/>
      <c r="M34" s="1064"/>
      <c r="N34" s="1064"/>
      <c r="O34" s="1064"/>
      <c r="P34" s="1065"/>
      <c r="Q34" s="1069">
        <v>1</v>
      </c>
      <c r="R34" s="1070"/>
      <c r="S34" s="1070"/>
      <c r="T34" s="1070"/>
      <c r="U34" s="1070"/>
      <c r="V34" s="1070">
        <v>1</v>
      </c>
      <c r="W34" s="1070"/>
      <c r="X34" s="1070"/>
      <c r="Y34" s="1070"/>
      <c r="Z34" s="1070"/>
      <c r="AA34" s="1070">
        <v>0</v>
      </c>
      <c r="AB34" s="1070"/>
      <c r="AC34" s="1070"/>
      <c r="AD34" s="1070"/>
      <c r="AE34" s="1071"/>
      <c r="AF34" s="1045">
        <v>0</v>
      </c>
      <c r="AG34" s="1046"/>
      <c r="AH34" s="1046"/>
      <c r="AI34" s="1046"/>
      <c r="AJ34" s="1047"/>
      <c r="AK34" s="1006" t="s">
        <v>537</v>
      </c>
      <c r="AL34" s="997"/>
      <c r="AM34" s="997"/>
      <c r="AN34" s="997"/>
      <c r="AO34" s="997"/>
      <c r="AP34" s="997" t="s">
        <v>537</v>
      </c>
      <c r="AQ34" s="997"/>
      <c r="AR34" s="997"/>
      <c r="AS34" s="997"/>
      <c r="AT34" s="997"/>
      <c r="AU34" s="997" t="s">
        <v>538</v>
      </c>
      <c r="AV34" s="997"/>
      <c r="AW34" s="997"/>
      <c r="AX34" s="997"/>
      <c r="AY34" s="997"/>
      <c r="AZ34" s="1068" t="s">
        <v>537</v>
      </c>
      <c r="BA34" s="1068"/>
      <c r="BB34" s="1068"/>
      <c r="BC34" s="1068"/>
      <c r="BD34" s="1068"/>
      <c r="BE34" s="1058" t="s">
        <v>383</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385</v>
      </c>
      <c r="C35" s="1064"/>
      <c r="D35" s="1064"/>
      <c r="E35" s="1064"/>
      <c r="F35" s="1064"/>
      <c r="G35" s="1064"/>
      <c r="H35" s="1064"/>
      <c r="I35" s="1064"/>
      <c r="J35" s="1064"/>
      <c r="K35" s="1064"/>
      <c r="L35" s="1064"/>
      <c r="M35" s="1064"/>
      <c r="N35" s="1064"/>
      <c r="O35" s="1064"/>
      <c r="P35" s="1065"/>
      <c r="Q35" s="1069">
        <v>2</v>
      </c>
      <c r="R35" s="1070"/>
      <c r="S35" s="1070"/>
      <c r="T35" s="1070"/>
      <c r="U35" s="1070"/>
      <c r="V35" s="1070">
        <v>2</v>
      </c>
      <c r="W35" s="1070"/>
      <c r="X35" s="1070"/>
      <c r="Y35" s="1070"/>
      <c r="Z35" s="1070"/>
      <c r="AA35" s="1070">
        <v>0</v>
      </c>
      <c r="AB35" s="1070"/>
      <c r="AC35" s="1070"/>
      <c r="AD35" s="1070"/>
      <c r="AE35" s="1071"/>
      <c r="AF35" s="1045">
        <v>0</v>
      </c>
      <c r="AG35" s="1046"/>
      <c r="AH35" s="1046"/>
      <c r="AI35" s="1046"/>
      <c r="AJ35" s="1047"/>
      <c r="AK35" s="1006" t="s">
        <v>538</v>
      </c>
      <c r="AL35" s="997"/>
      <c r="AM35" s="997"/>
      <c r="AN35" s="997"/>
      <c r="AO35" s="997"/>
      <c r="AP35" s="997" t="s">
        <v>538</v>
      </c>
      <c r="AQ35" s="997"/>
      <c r="AR35" s="997"/>
      <c r="AS35" s="997"/>
      <c r="AT35" s="997"/>
      <c r="AU35" s="997" t="s">
        <v>538</v>
      </c>
      <c r="AV35" s="997"/>
      <c r="AW35" s="997"/>
      <c r="AX35" s="997"/>
      <c r="AY35" s="997"/>
      <c r="AZ35" s="1068" t="s">
        <v>538</v>
      </c>
      <c r="BA35" s="1068"/>
      <c r="BB35" s="1068"/>
      <c r="BC35" s="1068"/>
      <c r="BD35" s="1068"/>
      <c r="BE35" s="1058" t="s">
        <v>383</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c r="C36" s="1064"/>
      <c r="D36" s="1064"/>
      <c r="E36" s="1064"/>
      <c r="F36" s="1064"/>
      <c r="G36" s="1064"/>
      <c r="H36" s="1064"/>
      <c r="I36" s="1064"/>
      <c r="J36" s="1064"/>
      <c r="K36" s="1064"/>
      <c r="L36" s="1064"/>
      <c r="M36" s="1064"/>
      <c r="N36" s="1064"/>
      <c r="O36" s="1064"/>
      <c r="P36" s="1065"/>
      <c r="Q36" s="1069"/>
      <c r="R36" s="1070"/>
      <c r="S36" s="1070"/>
      <c r="T36" s="1070"/>
      <c r="U36" s="1070"/>
      <c r="V36" s="1070"/>
      <c r="W36" s="1070"/>
      <c r="X36" s="1070"/>
      <c r="Y36" s="1070"/>
      <c r="Z36" s="1070"/>
      <c r="AA36" s="1070"/>
      <c r="AB36" s="1070"/>
      <c r="AC36" s="1070"/>
      <c r="AD36" s="1070"/>
      <c r="AE36" s="1071"/>
      <c r="AF36" s="1045"/>
      <c r="AG36" s="1046"/>
      <c r="AH36" s="1046"/>
      <c r="AI36" s="1046"/>
      <c r="AJ36" s="1047"/>
      <c r="AK36" s="1006"/>
      <c r="AL36" s="997"/>
      <c r="AM36" s="997"/>
      <c r="AN36" s="997"/>
      <c r="AO36" s="997"/>
      <c r="AP36" s="997"/>
      <c r="AQ36" s="997"/>
      <c r="AR36" s="997"/>
      <c r="AS36" s="997"/>
      <c r="AT36" s="997"/>
      <c r="AU36" s="997"/>
      <c r="AV36" s="997"/>
      <c r="AW36" s="997"/>
      <c r="AX36" s="997"/>
      <c r="AY36" s="997"/>
      <c r="AZ36" s="1068"/>
      <c r="BA36" s="1068"/>
      <c r="BB36" s="1068"/>
      <c r="BC36" s="1068"/>
      <c r="BD36" s="1068"/>
      <c r="BE36" s="1058"/>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386</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364</v>
      </c>
      <c r="B63" s="970" t="s">
        <v>387</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120</v>
      </c>
      <c r="AG63" s="985"/>
      <c r="AH63" s="985"/>
      <c r="AI63" s="985"/>
      <c r="AJ63" s="1056"/>
      <c r="AK63" s="1057"/>
      <c r="AL63" s="989"/>
      <c r="AM63" s="989"/>
      <c r="AN63" s="989"/>
      <c r="AO63" s="989"/>
      <c r="AP63" s="985"/>
      <c r="AQ63" s="985"/>
      <c r="AR63" s="985"/>
      <c r="AS63" s="985"/>
      <c r="AT63" s="985"/>
      <c r="AU63" s="985"/>
      <c r="AV63" s="985"/>
      <c r="AW63" s="985"/>
      <c r="AX63" s="985"/>
      <c r="AY63" s="985"/>
      <c r="AZ63" s="1051"/>
      <c r="BA63" s="1051"/>
      <c r="BB63" s="1051"/>
      <c r="BC63" s="1051"/>
      <c r="BD63" s="1051"/>
      <c r="BE63" s="986"/>
      <c r="BF63" s="986"/>
      <c r="BG63" s="986"/>
      <c r="BH63" s="986"/>
      <c r="BI63" s="987"/>
      <c r="BJ63" s="1052" t="s">
        <v>108</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389</v>
      </c>
      <c r="B66" s="1022"/>
      <c r="C66" s="1022"/>
      <c r="D66" s="1022"/>
      <c r="E66" s="1022"/>
      <c r="F66" s="1022"/>
      <c r="G66" s="1022"/>
      <c r="H66" s="1022"/>
      <c r="I66" s="1022"/>
      <c r="J66" s="1022"/>
      <c r="K66" s="1022"/>
      <c r="L66" s="1022"/>
      <c r="M66" s="1022"/>
      <c r="N66" s="1022"/>
      <c r="O66" s="1022"/>
      <c r="P66" s="1023"/>
      <c r="Q66" s="1027" t="s">
        <v>368</v>
      </c>
      <c r="R66" s="1028"/>
      <c r="S66" s="1028"/>
      <c r="T66" s="1028"/>
      <c r="U66" s="1029"/>
      <c r="V66" s="1027" t="s">
        <v>369</v>
      </c>
      <c r="W66" s="1028"/>
      <c r="X66" s="1028"/>
      <c r="Y66" s="1028"/>
      <c r="Z66" s="1029"/>
      <c r="AA66" s="1027" t="s">
        <v>370</v>
      </c>
      <c r="AB66" s="1028"/>
      <c r="AC66" s="1028"/>
      <c r="AD66" s="1028"/>
      <c r="AE66" s="1029"/>
      <c r="AF66" s="1033" t="s">
        <v>371</v>
      </c>
      <c r="AG66" s="1034"/>
      <c r="AH66" s="1034"/>
      <c r="AI66" s="1034"/>
      <c r="AJ66" s="1035"/>
      <c r="AK66" s="1027" t="s">
        <v>372</v>
      </c>
      <c r="AL66" s="1022"/>
      <c r="AM66" s="1022"/>
      <c r="AN66" s="1022"/>
      <c r="AO66" s="1023"/>
      <c r="AP66" s="1027" t="s">
        <v>373</v>
      </c>
      <c r="AQ66" s="1028"/>
      <c r="AR66" s="1028"/>
      <c r="AS66" s="1028"/>
      <c r="AT66" s="1029"/>
      <c r="AU66" s="1027" t="s">
        <v>390</v>
      </c>
      <c r="AV66" s="1028"/>
      <c r="AW66" s="1028"/>
      <c r="AX66" s="1028"/>
      <c r="AY66" s="1029"/>
      <c r="AZ66" s="1027" t="s">
        <v>351</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539</v>
      </c>
      <c r="C68" s="1012"/>
      <c r="D68" s="1012"/>
      <c r="E68" s="1012"/>
      <c r="F68" s="1012"/>
      <c r="G68" s="1012"/>
      <c r="H68" s="1012"/>
      <c r="I68" s="1012"/>
      <c r="J68" s="1012"/>
      <c r="K68" s="1012"/>
      <c r="L68" s="1012"/>
      <c r="M68" s="1012"/>
      <c r="N68" s="1012"/>
      <c r="O68" s="1012"/>
      <c r="P68" s="1013"/>
      <c r="Q68" s="1014">
        <v>2289</v>
      </c>
      <c r="R68" s="1008"/>
      <c r="S68" s="1008"/>
      <c r="T68" s="1008"/>
      <c r="U68" s="1008"/>
      <c r="V68" s="1008">
        <v>2254</v>
      </c>
      <c r="W68" s="1008"/>
      <c r="X68" s="1008"/>
      <c r="Y68" s="1008"/>
      <c r="Z68" s="1008"/>
      <c r="AA68" s="1008">
        <v>35</v>
      </c>
      <c r="AB68" s="1008"/>
      <c r="AC68" s="1008"/>
      <c r="AD68" s="1008"/>
      <c r="AE68" s="1008"/>
      <c r="AF68" s="1008">
        <v>35</v>
      </c>
      <c r="AG68" s="1008"/>
      <c r="AH68" s="1008"/>
      <c r="AI68" s="1008"/>
      <c r="AJ68" s="1008"/>
      <c r="AK68" s="1008" t="s">
        <v>543</v>
      </c>
      <c r="AL68" s="1008"/>
      <c r="AM68" s="1008"/>
      <c r="AN68" s="1008"/>
      <c r="AO68" s="1008"/>
      <c r="AP68" s="1008">
        <v>13</v>
      </c>
      <c r="AQ68" s="1008"/>
      <c r="AR68" s="1008"/>
      <c r="AS68" s="1008"/>
      <c r="AT68" s="1008"/>
      <c r="AU68" s="1008">
        <v>2</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540</v>
      </c>
      <c r="C69" s="1001"/>
      <c r="D69" s="1001"/>
      <c r="E69" s="1001"/>
      <c r="F69" s="1001"/>
      <c r="G69" s="1001"/>
      <c r="H69" s="1001"/>
      <c r="I69" s="1001"/>
      <c r="J69" s="1001"/>
      <c r="K69" s="1001"/>
      <c r="L69" s="1001"/>
      <c r="M69" s="1001"/>
      <c r="N69" s="1001"/>
      <c r="O69" s="1001"/>
      <c r="P69" s="1002"/>
      <c r="Q69" s="1003">
        <v>618</v>
      </c>
      <c r="R69" s="997"/>
      <c r="S69" s="997"/>
      <c r="T69" s="997"/>
      <c r="U69" s="997"/>
      <c r="V69" s="997">
        <v>567</v>
      </c>
      <c r="W69" s="997"/>
      <c r="X69" s="997"/>
      <c r="Y69" s="997"/>
      <c r="Z69" s="997"/>
      <c r="AA69" s="997">
        <v>51</v>
      </c>
      <c r="AB69" s="997"/>
      <c r="AC69" s="997"/>
      <c r="AD69" s="997"/>
      <c r="AE69" s="997"/>
      <c r="AF69" s="997">
        <v>51</v>
      </c>
      <c r="AG69" s="997"/>
      <c r="AH69" s="997"/>
      <c r="AI69" s="997"/>
      <c r="AJ69" s="997"/>
      <c r="AK69" s="997" t="s">
        <v>543</v>
      </c>
      <c r="AL69" s="997"/>
      <c r="AM69" s="997"/>
      <c r="AN69" s="997"/>
      <c r="AO69" s="997"/>
      <c r="AP69" s="997">
        <v>61</v>
      </c>
      <c r="AQ69" s="997"/>
      <c r="AR69" s="997"/>
      <c r="AS69" s="997"/>
      <c r="AT69" s="997"/>
      <c r="AU69" s="997">
        <v>33</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541</v>
      </c>
      <c r="C70" s="1001"/>
      <c r="D70" s="1001"/>
      <c r="E70" s="1001"/>
      <c r="F70" s="1001"/>
      <c r="G70" s="1001"/>
      <c r="H70" s="1001"/>
      <c r="I70" s="1001"/>
      <c r="J70" s="1001"/>
      <c r="K70" s="1001"/>
      <c r="L70" s="1001"/>
      <c r="M70" s="1001"/>
      <c r="N70" s="1001"/>
      <c r="O70" s="1001"/>
      <c r="P70" s="1002"/>
      <c r="Q70" s="1003">
        <v>173</v>
      </c>
      <c r="R70" s="997"/>
      <c r="S70" s="997"/>
      <c r="T70" s="997"/>
      <c r="U70" s="997"/>
      <c r="V70" s="997">
        <v>168</v>
      </c>
      <c r="W70" s="997"/>
      <c r="X70" s="997"/>
      <c r="Y70" s="997"/>
      <c r="Z70" s="997"/>
      <c r="AA70" s="997">
        <v>5</v>
      </c>
      <c r="AB70" s="997"/>
      <c r="AC70" s="997"/>
      <c r="AD70" s="997"/>
      <c r="AE70" s="997"/>
      <c r="AF70" s="997">
        <v>5</v>
      </c>
      <c r="AG70" s="997"/>
      <c r="AH70" s="997"/>
      <c r="AI70" s="997"/>
      <c r="AJ70" s="997"/>
      <c r="AK70" s="997" t="s">
        <v>544</v>
      </c>
      <c r="AL70" s="997"/>
      <c r="AM70" s="997"/>
      <c r="AN70" s="997"/>
      <c r="AO70" s="997"/>
      <c r="AP70" s="997" t="s">
        <v>544</v>
      </c>
      <c r="AQ70" s="997"/>
      <c r="AR70" s="997"/>
      <c r="AS70" s="997"/>
      <c r="AT70" s="997"/>
      <c r="AU70" s="997" t="s">
        <v>544</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542</v>
      </c>
      <c r="C71" s="1001"/>
      <c r="D71" s="1001"/>
      <c r="E71" s="1001"/>
      <c r="F71" s="1001"/>
      <c r="G71" s="1001"/>
      <c r="H71" s="1001"/>
      <c r="I71" s="1001"/>
      <c r="J71" s="1001"/>
      <c r="K71" s="1001"/>
      <c r="L71" s="1001"/>
      <c r="M71" s="1001"/>
      <c r="N71" s="1001"/>
      <c r="O71" s="1001"/>
      <c r="P71" s="1002"/>
      <c r="Q71" s="1003">
        <v>46</v>
      </c>
      <c r="R71" s="997"/>
      <c r="S71" s="997"/>
      <c r="T71" s="997"/>
      <c r="U71" s="997"/>
      <c r="V71" s="997">
        <v>39</v>
      </c>
      <c r="W71" s="997"/>
      <c r="X71" s="997"/>
      <c r="Y71" s="997"/>
      <c r="Z71" s="997"/>
      <c r="AA71" s="997">
        <v>7</v>
      </c>
      <c r="AB71" s="997"/>
      <c r="AC71" s="997"/>
      <c r="AD71" s="997"/>
      <c r="AE71" s="997"/>
      <c r="AF71" s="997">
        <v>7</v>
      </c>
      <c r="AG71" s="997"/>
      <c r="AH71" s="997"/>
      <c r="AI71" s="997"/>
      <c r="AJ71" s="997"/>
      <c r="AK71" s="997" t="s">
        <v>544</v>
      </c>
      <c r="AL71" s="997"/>
      <c r="AM71" s="997"/>
      <c r="AN71" s="997"/>
      <c r="AO71" s="997"/>
      <c r="AP71" s="997" t="s">
        <v>544</v>
      </c>
      <c r="AQ71" s="997"/>
      <c r="AR71" s="997"/>
      <c r="AS71" s="997"/>
      <c r="AT71" s="997"/>
      <c r="AU71" s="997" t="s">
        <v>544</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c r="C72" s="1001"/>
      <c r="D72" s="1001"/>
      <c r="E72" s="1001"/>
      <c r="F72" s="1001"/>
      <c r="G72" s="1001"/>
      <c r="H72" s="1001"/>
      <c r="I72" s="1001"/>
      <c r="J72" s="1001"/>
      <c r="K72" s="1001"/>
      <c r="L72" s="1001"/>
      <c r="M72" s="1001"/>
      <c r="N72" s="1001"/>
      <c r="O72" s="1001"/>
      <c r="P72" s="1002"/>
      <c r="Q72" s="1003"/>
      <c r="R72" s="997"/>
      <c r="S72" s="997"/>
      <c r="T72" s="997"/>
      <c r="U72" s="997"/>
      <c r="V72" s="997"/>
      <c r="W72" s="997"/>
      <c r="X72" s="997"/>
      <c r="Y72" s="997"/>
      <c r="Z72" s="997"/>
      <c r="AA72" s="997"/>
      <c r="AB72" s="997"/>
      <c r="AC72" s="997"/>
      <c r="AD72" s="997"/>
      <c r="AE72" s="997"/>
      <c r="AF72" s="997"/>
      <c r="AG72" s="997"/>
      <c r="AH72" s="997"/>
      <c r="AI72" s="997"/>
      <c r="AJ72" s="997"/>
      <c r="AK72" s="997"/>
      <c r="AL72" s="997"/>
      <c r="AM72" s="997"/>
      <c r="AN72" s="997"/>
      <c r="AO72" s="997"/>
      <c r="AP72" s="997"/>
      <c r="AQ72" s="997"/>
      <c r="AR72" s="997"/>
      <c r="AS72" s="997"/>
      <c r="AT72" s="997"/>
      <c r="AU72" s="997"/>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c r="C73" s="1001"/>
      <c r="D73" s="1001"/>
      <c r="E73" s="1001"/>
      <c r="F73" s="1001"/>
      <c r="G73" s="1001"/>
      <c r="H73" s="1001"/>
      <c r="I73" s="1001"/>
      <c r="J73" s="1001"/>
      <c r="K73" s="1001"/>
      <c r="L73" s="1001"/>
      <c r="M73" s="1001"/>
      <c r="N73" s="1001"/>
      <c r="O73" s="1001"/>
      <c r="P73" s="1002"/>
      <c r="Q73" s="1003"/>
      <c r="R73" s="997"/>
      <c r="S73" s="997"/>
      <c r="T73" s="997"/>
      <c r="U73" s="997"/>
      <c r="V73" s="997"/>
      <c r="W73" s="997"/>
      <c r="X73" s="997"/>
      <c r="Y73" s="997"/>
      <c r="Z73" s="997"/>
      <c r="AA73" s="997"/>
      <c r="AB73" s="997"/>
      <c r="AC73" s="997"/>
      <c r="AD73" s="997"/>
      <c r="AE73" s="997"/>
      <c r="AF73" s="997"/>
      <c r="AG73" s="997"/>
      <c r="AH73" s="997"/>
      <c r="AI73" s="997"/>
      <c r="AJ73" s="997"/>
      <c r="AK73" s="997"/>
      <c r="AL73" s="997"/>
      <c r="AM73" s="997"/>
      <c r="AN73" s="997"/>
      <c r="AO73" s="997"/>
      <c r="AP73" s="997"/>
      <c r="AQ73" s="997"/>
      <c r="AR73" s="997"/>
      <c r="AS73" s="997"/>
      <c r="AT73" s="997"/>
      <c r="AU73" s="997"/>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c r="C74" s="1001"/>
      <c r="D74" s="1001"/>
      <c r="E74" s="1001"/>
      <c r="F74" s="1001"/>
      <c r="G74" s="1001"/>
      <c r="H74" s="1001"/>
      <c r="I74" s="1001"/>
      <c r="J74" s="1001"/>
      <c r="K74" s="1001"/>
      <c r="L74" s="1001"/>
      <c r="M74" s="1001"/>
      <c r="N74" s="1001"/>
      <c r="O74" s="1001"/>
      <c r="P74" s="1002"/>
      <c r="Q74" s="1003"/>
      <c r="R74" s="997"/>
      <c r="S74" s="997"/>
      <c r="T74" s="997"/>
      <c r="U74" s="997"/>
      <c r="V74" s="997"/>
      <c r="W74" s="997"/>
      <c r="X74" s="997"/>
      <c r="Y74" s="997"/>
      <c r="Z74" s="997"/>
      <c r="AA74" s="997"/>
      <c r="AB74" s="997"/>
      <c r="AC74" s="997"/>
      <c r="AD74" s="997"/>
      <c r="AE74" s="997"/>
      <c r="AF74" s="997"/>
      <c r="AG74" s="997"/>
      <c r="AH74" s="997"/>
      <c r="AI74" s="997"/>
      <c r="AJ74" s="997"/>
      <c r="AK74" s="997"/>
      <c r="AL74" s="997"/>
      <c r="AM74" s="997"/>
      <c r="AN74" s="997"/>
      <c r="AO74" s="997"/>
      <c r="AP74" s="997"/>
      <c r="AQ74" s="997"/>
      <c r="AR74" s="997"/>
      <c r="AS74" s="997"/>
      <c r="AT74" s="997"/>
      <c r="AU74" s="997"/>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364</v>
      </c>
      <c r="B88" s="970" t="s">
        <v>391</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c r="AG88" s="985"/>
      <c r="AH88" s="985"/>
      <c r="AI88" s="985"/>
      <c r="AJ88" s="985"/>
      <c r="AK88" s="989"/>
      <c r="AL88" s="989"/>
      <c r="AM88" s="989"/>
      <c r="AN88" s="989"/>
      <c r="AO88" s="989"/>
      <c r="AP88" s="985"/>
      <c r="AQ88" s="985"/>
      <c r="AR88" s="985"/>
      <c r="AS88" s="985"/>
      <c r="AT88" s="985"/>
      <c r="AU88" s="985"/>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970" t="s">
        <v>392</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c r="CS102" s="977"/>
      <c r="CT102" s="977"/>
      <c r="CU102" s="977"/>
      <c r="CV102" s="978"/>
      <c r="CW102" s="976"/>
      <c r="CX102" s="977"/>
      <c r="CY102" s="977"/>
      <c r="CZ102" s="977"/>
      <c r="DA102" s="978"/>
      <c r="DB102" s="976"/>
      <c r="DC102" s="977"/>
      <c r="DD102" s="977"/>
      <c r="DE102" s="977"/>
      <c r="DF102" s="978"/>
      <c r="DG102" s="976"/>
      <c r="DH102" s="977"/>
      <c r="DI102" s="977"/>
      <c r="DJ102" s="977"/>
      <c r="DK102" s="978"/>
      <c r="DL102" s="976"/>
      <c r="DM102" s="977"/>
      <c r="DN102" s="977"/>
      <c r="DO102" s="977"/>
      <c r="DP102" s="978"/>
      <c r="DQ102" s="976"/>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393</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394</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395</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396</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397</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398</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399</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400</v>
      </c>
      <c r="AB109" s="918"/>
      <c r="AC109" s="918"/>
      <c r="AD109" s="918"/>
      <c r="AE109" s="919"/>
      <c r="AF109" s="920" t="s">
        <v>284</v>
      </c>
      <c r="AG109" s="918"/>
      <c r="AH109" s="918"/>
      <c r="AI109" s="918"/>
      <c r="AJ109" s="919"/>
      <c r="AK109" s="920" t="s">
        <v>283</v>
      </c>
      <c r="AL109" s="918"/>
      <c r="AM109" s="918"/>
      <c r="AN109" s="918"/>
      <c r="AO109" s="919"/>
      <c r="AP109" s="920" t="s">
        <v>401</v>
      </c>
      <c r="AQ109" s="918"/>
      <c r="AR109" s="918"/>
      <c r="AS109" s="918"/>
      <c r="AT109" s="949"/>
      <c r="AU109" s="917" t="s">
        <v>399</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400</v>
      </c>
      <c r="BR109" s="918"/>
      <c r="BS109" s="918"/>
      <c r="BT109" s="918"/>
      <c r="BU109" s="919"/>
      <c r="BV109" s="920" t="s">
        <v>284</v>
      </c>
      <c r="BW109" s="918"/>
      <c r="BX109" s="918"/>
      <c r="BY109" s="918"/>
      <c r="BZ109" s="919"/>
      <c r="CA109" s="920" t="s">
        <v>283</v>
      </c>
      <c r="CB109" s="918"/>
      <c r="CC109" s="918"/>
      <c r="CD109" s="918"/>
      <c r="CE109" s="919"/>
      <c r="CF109" s="958" t="s">
        <v>401</v>
      </c>
      <c r="CG109" s="958"/>
      <c r="CH109" s="958"/>
      <c r="CI109" s="958"/>
      <c r="CJ109" s="958"/>
      <c r="CK109" s="920" t="s">
        <v>402</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400</v>
      </c>
      <c r="DH109" s="918"/>
      <c r="DI109" s="918"/>
      <c r="DJ109" s="918"/>
      <c r="DK109" s="919"/>
      <c r="DL109" s="920" t="s">
        <v>284</v>
      </c>
      <c r="DM109" s="918"/>
      <c r="DN109" s="918"/>
      <c r="DO109" s="918"/>
      <c r="DP109" s="919"/>
      <c r="DQ109" s="920" t="s">
        <v>283</v>
      </c>
      <c r="DR109" s="918"/>
      <c r="DS109" s="918"/>
      <c r="DT109" s="918"/>
      <c r="DU109" s="919"/>
      <c r="DV109" s="920" t="s">
        <v>401</v>
      </c>
      <c r="DW109" s="918"/>
      <c r="DX109" s="918"/>
      <c r="DY109" s="918"/>
      <c r="DZ109" s="949"/>
    </row>
    <row r="110" spans="1:131" s="197" customFormat="1" ht="26.25" customHeight="1">
      <c r="A110" s="787" t="s">
        <v>403</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818072</v>
      </c>
      <c r="AB110" s="903"/>
      <c r="AC110" s="903"/>
      <c r="AD110" s="903"/>
      <c r="AE110" s="904"/>
      <c r="AF110" s="905">
        <v>767207</v>
      </c>
      <c r="AG110" s="903"/>
      <c r="AH110" s="903"/>
      <c r="AI110" s="903"/>
      <c r="AJ110" s="904"/>
      <c r="AK110" s="905">
        <v>726521</v>
      </c>
      <c r="AL110" s="903"/>
      <c r="AM110" s="903"/>
      <c r="AN110" s="903"/>
      <c r="AO110" s="904"/>
      <c r="AP110" s="906">
        <v>24.6</v>
      </c>
      <c r="AQ110" s="907"/>
      <c r="AR110" s="907"/>
      <c r="AS110" s="907"/>
      <c r="AT110" s="908"/>
      <c r="AU110" s="950" t="s">
        <v>60</v>
      </c>
      <c r="AV110" s="951"/>
      <c r="AW110" s="951"/>
      <c r="AX110" s="951"/>
      <c r="AY110" s="952"/>
      <c r="AZ110" s="846" t="s">
        <v>404</v>
      </c>
      <c r="BA110" s="788"/>
      <c r="BB110" s="788"/>
      <c r="BC110" s="788"/>
      <c r="BD110" s="788"/>
      <c r="BE110" s="788"/>
      <c r="BF110" s="788"/>
      <c r="BG110" s="788"/>
      <c r="BH110" s="788"/>
      <c r="BI110" s="788"/>
      <c r="BJ110" s="788"/>
      <c r="BK110" s="788"/>
      <c r="BL110" s="788"/>
      <c r="BM110" s="788"/>
      <c r="BN110" s="788"/>
      <c r="BO110" s="788"/>
      <c r="BP110" s="789"/>
      <c r="BQ110" s="829">
        <v>6208203</v>
      </c>
      <c r="BR110" s="830"/>
      <c r="BS110" s="830"/>
      <c r="BT110" s="830"/>
      <c r="BU110" s="830"/>
      <c r="BV110" s="830">
        <v>6486522</v>
      </c>
      <c r="BW110" s="830"/>
      <c r="BX110" s="830"/>
      <c r="BY110" s="830"/>
      <c r="BZ110" s="830"/>
      <c r="CA110" s="830">
        <v>6289172</v>
      </c>
      <c r="CB110" s="830"/>
      <c r="CC110" s="830"/>
      <c r="CD110" s="830"/>
      <c r="CE110" s="830"/>
      <c r="CF110" s="891">
        <v>212.8</v>
      </c>
      <c r="CG110" s="892"/>
      <c r="CH110" s="892"/>
      <c r="CI110" s="892"/>
      <c r="CJ110" s="892"/>
      <c r="CK110" s="946" t="s">
        <v>405</v>
      </c>
      <c r="CL110" s="894"/>
      <c r="CM110" s="899" t="s">
        <v>406</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407</v>
      </c>
      <c r="DH110" s="830"/>
      <c r="DI110" s="830"/>
      <c r="DJ110" s="830"/>
      <c r="DK110" s="830"/>
      <c r="DL110" s="830" t="s">
        <v>407</v>
      </c>
      <c r="DM110" s="830"/>
      <c r="DN110" s="830"/>
      <c r="DO110" s="830"/>
      <c r="DP110" s="830"/>
      <c r="DQ110" s="830" t="s">
        <v>407</v>
      </c>
      <c r="DR110" s="830"/>
      <c r="DS110" s="830"/>
      <c r="DT110" s="830"/>
      <c r="DU110" s="830"/>
      <c r="DV110" s="831" t="s">
        <v>407</v>
      </c>
      <c r="DW110" s="831"/>
      <c r="DX110" s="831"/>
      <c r="DY110" s="831"/>
      <c r="DZ110" s="832"/>
    </row>
    <row r="111" spans="1:131" s="197" customFormat="1" ht="26.25" customHeight="1">
      <c r="A111" s="808" t="s">
        <v>408</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407</v>
      </c>
      <c r="AB111" s="939"/>
      <c r="AC111" s="939"/>
      <c r="AD111" s="939"/>
      <c r="AE111" s="940"/>
      <c r="AF111" s="941" t="s">
        <v>407</v>
      </c>
      <c r="AG111" s="939"/>
      <c r="AH111" s="939"/>
      <c r="AI111" s="939"/>
      <c r="AJ111" s="940"/>
      <c r="AK111" s="941" t="s">
        <v>407</v>
      </c>
      <c r="AL111" s="939"/>
      <c r="AM111" s="939"/>
      <c r="AN111" s="939"/>
      <c r="AO111" s="940"/>
      <c r="AP111" s="942" t="s">
        <v>407</v>
      </c>
      <c r="AQ111" s="943"/>
      <c r="AR111" s="943"/>
      <c r="AS111" s="943"/>
      <c r="AT111" s="944"/>
      <c r="AU111" s="953"/>
      <c r="AV111" s="954"/>
      <c r="AW111" s="954"/>
      <c r="AX111" s="954"/>
      <c r="AY111" s="955"/>
      <c r="AZ111" s="797" t="s">
        <v>409</v>
      </c>
      <c r="BA111" s="798"/>
      <c r="BB111" s="798"/>
      <c r="BC111" s="798"/>
      <c r="BD111" s="798"/>
      <c r="BE111" s="798"/>
      <c r="BF111" s="798"/>
      <c r="BG111" s="798"/>
      <c r="BH111" s="798"/>
      <c r="BI111" s="798"/>
      <c r="BJ111" s="798"/>
      <c r="BK111" s="798"/>
      <c r="BL111" s="798"/>
      <c r="BM111" s="798"/>
      <c r="BN111" s="798"/>
      <c r="BO111" s="798"/>
      <c r="BP111" s="799"/>
      <c r="BQ111" s="800">
        <v>167275</v>
      </c>
      <c r="BR111" s="801"/>
      <c r="BS111" s="801"/>
      <c r="BT111" s="801"/>
      <c r="BU111" s="801"/>
      <c r="BV111" s="801">
        <v>137436</v>
      </c>
      <c r="BW111" s="801"/>
      <c r="BX111" s="801"/>
      <c r="BY111" s="801"/>
      <c r="BZ111" s="801"/>
      <c r="CA111" s="801">
        <v>171584</v>
      </c>
      <c r="CB111" s="801"/>
      <c r="CC111" s="801"/>
      <c r="CD111" s="801"/>
      <c r="CE111" s="801"/>
      <c r="CF111" s="878">
        <v>5.8</v>
      </c>
      <c r="CG111" s="879"/>
      <c r="CH111" s="879"/>
      <c r="CI111" s="879"/>
      <c r="CJ111" s="879"/>
      <c r="CK111" s="947"/>
      <c r="CL111" s="896"/>
      <c r="CM111" s="833" t="s">
        <v>410</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411</v>
      </c>
      <c r="DH111" s="801"/>
      <c r="DI111" s="801"/>
      <c r="DJ111" s="801"/>
      <c r="DK111" s="801"/>
      <c r="DL111" s="801" t="s">
        <v>411</v>
      </c>
      <c r="DM111" s="801"/>
      <c r="DN111" s="801"/>
      <c r="DO111" s="801"/>
      <c r="DP111" s="801"/>
      <c r="DQ111" s="801" t="s">
        <v>411</v>
      </c>
      <c r="DR111" s="801"/>
      <c r="DS111" s="801"/>
      <c r="DT111" s="801"/>
      <c r="DU111" s="801"/>
      <c r="DV111" s="853" t="s">
        <v>411</v>
      </c>
      <c r="DW111" s="853"/>
      <c r="DX111" s="853"/>
      <c r="DY111" s="853"/>
      <c r="DZ111" s="854"/>
    </row>
    <row r="112" spans="1:131" s="197" customFormat="1" ht="26.25" customHeight="1">
      <c r="A112" s="932" t="s">
        <v>412</v>
      </c>
      <c r="B112" s="933"/>
      <c r="C112" s="798" t="s">
        <v>413</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411</v>
      </c>
      <c r="AB112" s="814"/>
      <c r="AC112" s="814"/>
      <c r="AD112" s="814"/>
      <c r="AE112" s="815"/>
      <c r="AF112" s="816" t="s">
        <v>411</v>
      </c>
      <c r="AG112" s="814"/>
      <c r="AH112" s="814"/>
      <c r="AI112" s="814"/>
      <c r="AJ112" s="815"/>
      <c r="AK112" s="816" t="s">
        <v>411</v>
      </c>
      <c r="AL112" s="814"/>
      <c r="AM112" s="814"/>
      <c r="AN112" s="814"/>
      <c r="AO112" s="815"/>
      <c r="AP112" s="784" t="s">
        <v>411</v>
      </c>
      <c r="AQ112" s="785"/>
      <c r="AR112" s="785"/>
      <c r="AS112" s="785"/>
      <c r="AT112" s="786"/>
      <c r="AU112" s="953"/>
      <c r="AV112" s="954"/>
      <c r="AW112" s="954"/>
      <c r="AX112" s="954"/>
      <c r="AY112" s="955"/>
      <c r="AZ112" s="797" t="s">
        <v>414</v>
      </c>
      <c r="BA112" s="798"/>
      <c r="BB112" s="798"/>
      <c r="BC112" s="798"/>
      <c r="BD112" s="798"/>
      <c r="BE112" s="798"/>
      <c r="BF112" s="798"/>
      <c r="BG112" s="798"/>
      <c r="BH112" s="798"/>
      <c r="BI112" s="798"/>
      <c r="BJ112" s="798"/>
      <c r="BK112" s="798"/>
      <c r="BL112" s="798"/>
      <c r="BM112" s="798"/>
      <c r="BN112" s="798"/>
      <c r="BO112" s="798"/>
      <c r="BP112" s="799"/>
      <c r="BQ112" s="800">
        <v>3270525</v>
      </c>
      <c r="BR112" s="801"/>
      <c r="BS112" s="801"/>
      <c r="BT112" s="801"/>
      <c r="BU112" s="801"/>
      <c r="BV112" s="801">
        <v>3266092</v>
      </c>
      <c r="BW112" s="801"/>
      <c r="BX112" s="801"/>
      <c r="BY112" s="801"/>
      <c r="BZ112" s="801"/>
      <c r="CA112" s="801">
        <v>3193922</v>
      </c>
      <c r="CB112" s="801"/>
      <c r="CC112" s="801"/>
      <c r="CD112" s="801"/>
      <c r="CE112" s="801"/>
      <c r="CF112" s="878">
        <v>108.1</v>
      </c>
      <c r="CG112" s="879"/>
      <c r="CH112" s="879"/>
      <c r="CI112" s="879"/>
      <c r="CJ112" s="879"/>
      <c r="CK112" s="947"/>
      <c r="CL112" s="896"/>
      <c r="CM112" s="833" t="s">
        <v>415</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v>107372</v>
      </c>
      <c r="DH112" s="801"/>
      <c r="DI112" s="801"/>
      <c r="DJ112" s="801"/>
      <c r="DK112" s="801"/>
      <c r="DL112" s="801">
        <v>85898</v>
      </c>
      <c r="DM112" s="801"/>
      <c r="DN112" s="801"/>
      <c r="DO112" s="801"/>
      <c r="DP112" s="801"/>
      <c r="DQ112" s="801">
        <v>64423</v>
      </c>
      <c r="DR112" s="801"/>
      <c r="DS112" s="801"/>
      <c r="DT112" s="801"/>
      <c r="DU112" s="801"/>
      <c r="DV112" s="853">
        <v>2.2000000000000002</v>
      </c>
      <c r="DW112" s="853"/>
      <c r="DX112" s="853"/>
      <c r="DY112" s="853"/>
      <c r="DZ112" s="854"/>
    </row>
    <row r="113" spans="1:130" s="197" customFormat="1" ht="26.25" customHeight="1">
      <c r="A113" s="934"/>
      <c r="B113" s="935"/>
      <c r="C113" s="798" t="s">
        <v>416</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247177</v>
      </c>
      <c r="AB113" s="939"/>
      <c r="AC113" s="939"/>
      <c r="AD113" s="939"/>
      <c r="AE113" s="940"/>
      <c r="AF113" s="941">
        <v>240626</v>
      </c>
      <c r="AG113" s="939"/>
      <c r="AH113" s="939"/>
      <c r="AI113" s="939"/>
      <c r="AJ113" s="940"/>
      <c r="AK113" s="941">
        <v>233305</v>
      </c>
      <c r="AL113" s="939"/>
      <c r="AM113" s="939"/>
      <c r="AN113" s="939"/>
      <c r="AO113" s="940"/>
      <c r="AP113" s="942">
        <v>7.9</v>
      </c>
      <c r="AQ113" s="943"/>
      <c r="AR113" s="943"/>
      <c r="AS113" s="943"/>
      <c r="AT113" s="944"/>
      <c r="AU113" s="953"/>
      <c r="AV113" s="954"/>
      <c r="AW113" s="954"/>
      <c r="AX113" s="954"/>
      <c r="AY113" s="955"/>
      <c r="AZ113" s="797" t="s">
        <v>417</v>
      </c>
      <c r="BA113" s="798"/>
      <c r="BB113" s="798"/>
      <c r="BC113" s="798"/>
      <c r="BD113" s="798"/>
      <c r="BE113" s="798"/>
      <c r="BF113" s="798"/>
      <c r="BG113" s="798"/>
      <c r="BH113" s="798"/>
      <c r="BI113" s="798"/>
      <c r="BJ113" s="798"/>
      <c r="BK113" s="798"/>
      <c r="BL113" s="798"/>
      <c r="BM113" s="798"/>
      <c r="BN113" s="798"/>
      <c r="BO113" s="798"/>
      <c r="BP113" s="799"/>
      <c r="BQ113" s="800">
        <v>28282</v>
      </c>
      <c r="BR113" s="801"/>
      <c r="BS113" s="801"/>
      <c r="BT113" s="801"/>
      <c r="BU113" s="801"/>
      <c r="BV113" s="801">
        <v>38557</v>
      </c>
      <c r="BW113" s="801"/>
      <c r="BX113" s="801"/>
      <c r="BY113" s="801"/>
      <c r="BZ113" s="801"/>
      <c r="CA113" s="801">
        <v>35238</v>
      </c>
      <c r="CB113" s="801"/>
      <c r="CC113" s="801"/>
      <c r="CD113" s="801"/>
      <c r="CE113" s="801"/>
      <c r="CF113" s="878">
        <v>1.2</v>
      </c>
      <c r="CG113" s="879"/>
      <c r="CH113" s="879"/>
      <c r="CI113" s="879"/>
      <c r="CJ113" s="879"/>
      <c r="CK113" s="947"/>
      <c r="CL113" s="896"/>
      <c r="CM113" s="833" t="s">
        <v>418</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411</v>
      </c>
      <c r="DH113" s="814"/>
      <c r="DI113" s="814"/>
      <c r="DJ113" s="814"/>
      <c r="DK113" s="815"/>
      <c r="DL113" s="816" t="s">
        <v>411</v>
      </c>
      <c r="DM113" s="814"/>
      <c r="DN113" s="814"/>
      <c r="DO113" s="814"/>
      <c r="DP113" s="815"/>
      <c r="DQ113" s="816" t="s">
        <v>411</v>
      </c>
      <c r="DR113" s="814"/>
      <c r="DS113" s="814"/>
      <c r="DT113" s="814"/>
      <c r="DU113" s="815"/>
      <c r="DV113" s="784" t="s">
        <v>411</v>
      </c>
      <c r="DW113" s="785"/>
      <c r="DX113" s="785"/>
      <c r="DY113" s="785"/>
      <c r="DZ113" s="786"/>
    </row>
    <row r="114" spans="1:130" s="197" customFormat="1" ht="26.25" customHeight="1">
      <c r="A114" s="934"/>
      <c r="B114" s="935"/>
      <c r="C114" s="798" t="s">
        <v>419</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352</v>
      </c>
      <c r="AB114" s="814"/>
      <c r="AC114" s="814"/>
      <c r="AD114" s="814"/>
      <c r="AE114" s="815"/>
      <c r="AF114" s="816">
        <v>3122</v>
      </c>
      <c r="AG114" s="814"/>
      <c r="AH114" s="814"/>
      <c r="AI114" s="814"/>
      <c r="AJ114" s="815"/>
      <c r="AK114" s="816">
        <v>3553</v>
      </c>
      <c r="AL114" s="814"/>
      <c r="AM114" s="814"/>
      <c r="AN114" s="814"/>
      <c r="AO114" s="815"/>
      <c r="AP114" s="784">
        <v>0.1</v>
      </c>
      <c r="AQ114" s="785"/>
      <c r="AR114" s="785"/>
      <c r="AS114" s="785"/>
      <c r="AT114" s="786"/>
      <c r="AU114" s="953"/>
      <c r="AV114" s="954"/>
      <c r="AW114" s="954"/>
      <c r="AX114" s="954"/>
      <c r="AY114" s="955"/>
      <c r="AZ114" s="797" t="s">
        <v>420</v>
      </c>
      <c r="BA114" s="798"/>
      <c r="BB114" s="798"/>
      <c r="BC114" s="798"/>
      <c r="BD114" s="798"/>
      <c r="BE114" s="798"/>
      <c r="BF114" s="798"/>
      <c r="BG114" s="798"/>
      <c r="BH114" s="798"/>
      <c r="BI114" s="798"/>
      <c r="BJ114" s="798"/>
      <c r="BK114" s="798"/>
      <c r="BL114" s="798"/>
      <c r="BM114" s="798"/>
      <c r="BN114" s="798"/>
      <c r="BO114" s="798"/>
      <c r="BP114" s="799"/>
      <c r="BQ114" s="800">
        <v>1202936</v>
      </c>
      <c r="BR114" s="801"/>
      <c r="BS114" s="801"/>
      <c r="BT114" s="801"/>
      <c r="BU114" s="801"/>
      <c r="BV114" s="801">
        <v>1170973</v>
      </c>
      <c r="BW114" s="801"/>
      <c r="BX114" s="801"/>
      <c r="BY114" s="801"/>
      <c r="BZ114" s="801"/>
      <c r="CA114" s="801">
        <v>1166506</v>
      </c>
      <c r="CB114" s="801"/>
      <c r="CC114" s="801"/>
      <c r="CD114" s="801"/>
      <c r="CE114" s="801"/>
      <c r="CF114" s="878">
        <v>39.5</v>
      </c>
      <c r="CG114" s="879"/>
      <c r="CH114" s="879"/>
      <c r="CI114" s="879"/>
      <c r="CJ114" s="879"/>
      <c r="CK114" s="947"/>
      <c r="CL114" s="896"/>
      <c r="CM114" s="833" t="s">
        <v>421</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411</v>
      </c>
      <c r="DH114" s="814"/>
      <c r="DI114" s="814"/>
      <c r="DJ114" s="814"/>
      <c r="DK114" s="815"/>
      <c r="DL114" s="816" t="s">
        <v>411</v>
      </c>
      <c r="DM114" s="814"/>
      <c r="DN114" s="814"/>
      <c r="DO114" s="814"/>
      <c r="DP114" s="815"/>
      <c r="DQ114" s="816" t="s">
        <v>411</v>
      </c>
      <c r="DR114" s="814"/>
      <c r="DS114" s="814"/>
      <c r="DT114" s="814"/>
      <c r="DU114" s="815"/>
      <c r="DV114" s="784" t="s">
        <v>411</v>
      </c>
      <c r="DW114" s="785"/>
      <c r="DX114" s="785"/>
      <c r="DY114" s="785"/>
      <c r="DZ114" s="786"/>
    </row>
    <row r="115" spans="1:130" s="197" customFormat="1" ht="26.25" customHeight="1">
      <c r="A115" s="934"/>
      <c r="B115" s="935"/>
      <c r="C115" s="798" t="s">
        <v>422</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31301</v>
      </c>
      <c r="AB115" s="939"/>
      <c r="AC115" s="939"/>
      <c r="AD115" s="939"/>
      <c r="AE115" s="940"/>
      <c r="AF115" s="941">
        <v>29883</v>
      </c>
      <c r="AG115" s="939"/>
      <c r="AH115" s="939"/>
      <c r="AI115" s="939"/>
      <c r="AJ115" s="940"/>
      <c r="AK115" s="941">
        <v>29743</v>
      </c>
      <c r="AL115" s="939"/>
      <c r="AM115" s="939"/>
      <c r="AN115" s="939"/>
      <c r="AO115" s="940"/>
      <c r="AP115" s="942">
        <v>1</v>
      </c>
      <c r="AQ115" s="943"/>
      <c r="AR115" s="943"/>
      <c r="AS115" s="943"/>
      <c r="AT115" s="944"/>
      <c r="AU115" s="953"/>
      <c r="AV115" s="954"/>
      <c r="AW115" s="954"/>
      <c r="AX115" s="954"/>
      <c r="AY115" s="955"/>
      <c r="AZ115" s="797" t="s">
        <v>423</v>
      </c>
      <c r="BA115" s="798"/>
      <c r="BB115" s="798"/>
      <c r="BC115" s="798"/>
      <c r="BD115" s="798"/>
      <c r="BE115" s="798"/>
      <c r="BF115" s="798"/>
      <c r="BG115" s="798"/>
      <c r="BH115" s="798"/>
      <c r="BI115" s="798"/>
      <c r="BJ115" s="798"/>
      <c r="BK115" s="798"/>
      <c r="BL115" s="798"/>
      <c r="BM115" s="798"/>
      <c r="BN115" s="798"/>
      <c r="BO115" s="798"/>
      <c r="BP115" s="799"/>
      <c r="BQ115" s="800">
        <v>186106</v>
      </c>
      <c r="BR115" s="801"/>
      <c r="BS115" s="801"/>
      <c r="BT115" s="801"/>
      <c r="BU115" s="801"/>
      <c r="BV115" s="801">
        <v>158228</v>
      </c>
      <c r="BW115" s="801"/>
      <c r="BX115" s="801"/>
      <c r="BY115" s="801"/>
      <c r="BZ115" s="801"/>
      <c r="CA115" s="801">
        <v>127479</v>
      </c>
      <c r="CB115" s="801"/>
      <c r="CC115" s="801"/>
      <c r="CD115" s="801"/>
      <c r="CE115" s="801"/>
      <c r="CF115" s="878">
        <v>4.3</v>
      </c>
      <c r="CG115" s="879"/>
      <c r="CH115" s="879"/>
      <c r="CI115" s="879"/>
      <c r="CJ115" s="879"/>
      <c r="CK115" s="947"/>
      <c r="CL115" s="896"/>
      <c r="CM115" s="797" t="s">
        <v>424</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411</v>
      </c>
      <c r="DH115" s="814"/>
      <c r="DI115" s="814"/>
      <c r="DJ115" s="814"/>
      <c r="DK115" s="815"/>
      <c r="DL115" s="816" t="s">
        <v>411</v>
      </c>
      <c r="DM115" s="814"/>
      <c r="DN115" s="814"/>
      <c r="DO115" s="814"/>
      <c r="DP115" s="815"/>
      <c r="DQ115" s="816" t="s">
        <v>411</v>
      </c>
      <c r="DR115" s="814"/>
      <c r="DS115" s="814"/>
      <c r="DT115" s="814"/>
      <c r="DU115" s="815"/>
      <c r="DV115" s="784" t="s">
        <v>411</v>
      </c>
      <c r="DW115" s="785"/>
      <c r="DX115" s="785"/>
      <c r="DY115" s="785"/>
      <c r="DZ115" s="786"/>
    </row>
    <row r="116" spans="1:130" s="197" customFormat="1" ht="26.25" customHeight="1">
      <c r="A116" s="936"/>
      <c r="B116" s="937"/>
      <c r="C116" s="876" t="s">
        <v>425</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23</v>
      </c>
      <c r="AB116" s="814"/>
      <c r="AC116" s="814"/>
      <c r="AD116" s="814"/>
      <c r="AE116" s="815"/>
      <c r="AF116" s="816">
        <v>77</v>
      </c>
      <c r="AG116" s="814"/>
      <c r="AH116" s="814"/>
      <c r="AI116" s="814"/>
      <c r="AJ116" s="815"/>
      <c r="AK116" s="816">
        <v>16</v>
      </c>
      <c r="AL116" s="814"/>
      <c r="AM116" s="814"/>
      <c r="AN116" s="814"/>
      <c r="AO116" s="815"/>
      <c r="AP116" s="784">
        <v>0</v>
      </c>
      <c r="AQ116" s="785"/>
      <c r="AR116" s="785"/>
      <c r="AS116" s="785"/>
      <c r="AT116" s="786"/>
      <c r="AU116" s="953"/>
      <c r="AV116" s="954"/>
      <c r="AW116" s="954"/>
      <c r="AX116" s="954"/>
      <c r="AY116" s="955"/>
      <c r="AZ116" s="797" t="s">
        <v>426</v>
      </c>
      <c r="BA116" s="798"/>
      <c r="BB116" s="798"/>
      <c r="BC116" s="798"/>
      <c r="BD116" s="798"/>
      <c r="BE116" s="798"/>
      <c r="BF116" s="798"/>
      <c r="BG116" s="798"/>
      <c r="BH116" s="798"/>
      <c r="BI116" s="798"/>
      <c r="BJ116" s="798"/>
      <c r="BK116" s="798"/>
      <c r="BL116" s="798"/>
      <c r="BM116" s="798"/>
      <c r="BN116" s="798"/>
      <c r="BO116" s="798"/>
      <c r="BP116" s="799"/>
      <c r="BQ116" s="800" t="s">
        <v>411</v>
      </c>
      <c r="BR116" s="801"/>
      <c r="BS116" s="801"/>
      <c r="BT116" s="801"/>
      <c r="BU116" s="801"/>
      <c r="BV116" s="801" t="s">
        <v>411</v>
      </c>
      <c r="BW116" s="801"/>
      <c r="BX116" s="801"/>
      <c r="BY116" s="801"/>
      <c r="BZ116" s="801"/>
      <c r="CA116" s="801" t="s">
        <v>411</v>
      </c>
      <c r="CB116" s="801"/>
      <c r="CC116" s="801"/>
      <c r="CD116" s="801"/>
      <c r="CE116" s="801"/>
      <c r="CF116" s="878" t="s">
        <v>411</v>
      </c>
      <c r="CG116" s="879"/>
      <c r="CH116" s="879"/>
      <c r="CI116" s="879"/>
      <c r="CJ116" s="879"/>
      <c r="CK116" s="947"/>
      <c r="CL116" s="896"/>
      <c r="CM116" s="833" t="s">
        <v>427</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56198</v>
      </c>
      <c r="DH116" s="814"/>
      <c r="DI116" s="814"/>
      <c r="DJ116" s="814"/>
      <c r="DK116" s="815"/>
      <c r="DL116" s="816">
        <v>48768</v>
      </c>
      <c r="DM116" s="814"/>
      <c r="DN116" s="814"/>
      <c r="DO116" s="814"/>
      <c r="DP116" s="815"/>
      <c r="DQ116" s="816">
        <v>41455</v>
      </c>
      <c r="DR116" s="814"/>
      <c r="DS116" s="814"/>
      <c r="DT116" s="814"/>
      <c r="DU116" s="815"/>
      <c r="DV116" s="784">
        <v>1.4</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428</v>
      </c>
      <c r="Z117" s="919"/>
      <c r="AA117" s="924">
        <v>1096925</v>
      </c>
      <c r="AB117" s="925"/>
      <c r="AC117" s="925"/>
      <c r="AD117" s="925"/>
      <c r="AE117" s="926"/>
      <c r="AF117" s="928">
        <v>1040915</v>
      </c>
      <c r="AG117" s="925"/>
      <c r="AH117" s="925"/>
      <c r="AI117" s="925"/>
      <c r="AJ117" s="926"/>
      <c r="AK117" s="928">
        <v>993138</v>
      </c>
      <c r="AL117" s="925"/>
      <c r="AM117" s="925"/>
      <c r="AN117" s="925"/>
      <c r="AO117" s="926"/>
      <c r="AP117" s="929"/>
      <c r="AQ117" s="930"/>
      <c r="AR117" s="930"/>
      <c r="AS117" s="930"/>
      <c r="AT117" s="931"/>
      <c r="AU117" s="953"/>
      <c r="AV117" s="954"/>
      <c r="AW117" s="954"/>
      <c r="AX117" s="954"/>
      <c r="AY117" s="955"/>
      <c r="AZ117" s="875" t="s">
        <v>429</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430</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402</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400</v>
      </c>
      <c r="AB118" s="918"/>
      <c r="AC118" s="918"/>
      <c r="AD118" s="918"/>
      <c r="AE118" s="919"/>
      <c r="AF118" s="920" t="s">
        <v>284</v>
      </c>
      <c r="AG118" s="918"/>
      <c r="AH118" s="918"/>
      <c r="AI118" s="918"/>
      <c r="AJ118" s="919"/>
      <c r="AK118" s="920" t="s">
        <v>283</v>
      </c>
      <c r="AL118" s="918"/>
      <c r="AM118" s="918"/>
      <c r="AN118" s="918"/>
      <c r="AO118" s="919"/>
      <c r="AP118" s="921" t="s">
        <v>401</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431</v>
      </c>
      <c r="BP118" s="868"/>
      <c r="BQ118" s="887">
        <v>11063327</v>
      </c>
      <c r="BR118" s="888"/>
      <c r="BS118" s="888"/>
      <c r="BT118" s="888"/>
      <c r="BU118" s="888"/>
      <c r="BV118" s="888">
        <v>11257808</v>
      </c>
      <c r="BW118" s="888"/>
      <c r="BX118" s="888"/>
      <c r="BY118" s="888"/>
      <c r="BZ118" s="888"/>
      <c r="CA118" s="888">
        <v>10983901</v>
      </c>
      <c r="CB118" s="888"/>
      <c r="CC118" s="888"/>
      <c r="CD118" s="888"/>
      <c r="CE118" s="888"/>
      <c r="CF118" s="773"/>
      <c r="CG118" s="774"/>
      <c r="CH118" s="774"/>
      <c r="CI118" s="774"/>
      <c r="CJ118" s="871"/>
      <c r="CK118" s="947"/>
      <c r="CL118" s="896"/>
      <c r="CM118" s="833" t="s">
        <v>432</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405</v>
      </c>
      <c r="B119" s="894"/>
      <c r="C119" s="899" t="s">
        <v>406</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433</v>
      </c>
      <c r="AV119" s="910"/>
      <c r="AW119" s="910"/>
      <c r="AX119" s="910"/>
      <c r="AY119" s="911"/>
      <c r="AZ119" s="846" t="s">
        <v>434</v>
      </c>
      <c r="BA119" s="788"/>
      <c r="BB119" s="788"/>
      <c r="BC119" s="788"/>
      <c r="BD119" s="788"/>
      <c r="BE119" s="788"/>
      <c r="BF119" s="788"/>
      <c r="BG119" s="788"/>
      <c r="BH119" s="788"/>
      <c r="BI119" s="788"/>
      <c r="BJ119" s="788"/>
      <c r="BK119" s="788"/>
      <c r="BL119" s="788"/>
      <c r="BM119" s="788"/>
      <c r="BN119" s="788"/>
      <c r="BO119" s="788"/>
      <c r="BP119" s="789"/>
      <c r="BQ119" s="829">
        <v>2344347</v>
      </c>
      <c r="BR119" s="830"/>
      <c r="BS119" s="830"/>
      <c r="BT119" s="830"/>
      <c r="BU119" s="830"/>
      <c r="BV119" s="830">
        <v>2654377</v>
      </c>
      <c r="BW119" s="830"/>
      <c r="BX119" s="830"/>
      <c r="BY119" s="830"/>
      <c r="BZ119" s="830"/>
      <c r="CA119" s="830">
        <v>2977407</v>
      </c>
      <c r="CB119" s="830"/>
      <c r="CC119" s="830"/>
      <c r="CD119" s="830"/>
      <c r="CE119" s="830"/>
      <c r="CF119" s="891">
        <v>100.7</v>
      </c>
      <c r="CG119" s="892"/>
      <c r="CH119" s="892"/>
      <c r="CI119" s="892"/>
      <c r="CJ119" s="892"/>
      <c r="CK119" s="948"/>
      <c r="CL119" s="898"/>
      <c r="CM119" s="855" t="s">
        <v>435</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v>3705</v>
      </c>
      <c r="DH119" s="747"/>
      <c r="DI119" s="747"/>
      <c r="DJ119" s="747"/>
      <c r="DK119" s="748"/>
      <c r="DL119" s="749">
        <v>2770</v>
      </c>
      <c r="DM119" s="747"/>
      <c r="DN119" s="747"/>
      <c r="DO119" s="747"/>
      <c r="DP119" s="748"/>
      <c r="DQ119" s="749">
        <v>65706</v>
      </c>
      <c r="DR119" s="747"/>
      <c r="DS119" s="747"/>
      <c r="DT119" s="747"/>
      <c r="DU119" s="748"/>
      <c r="DV119" s="837">
        <v>2.2000000000000002</v>
      </c>
      <c r="DW119" s="838"/>
      <c r="DX119" s="838"/>
      <c r="DY119" s="838"/>
      <c r="DZ119" s="839"/>
    </row>
    <row r="120" spans="1:130" s="197" customFormat="1" ht="26.25" customHeight="1">
      <c r="A120" s="895"/>
      <c r="B120" s="896"/>
      <c r="C120" s="833" t="s">
        <v>410</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436</v>
      </c>
      <c r="BA120" s="798"/>
      <c r="BB120" s="798"/>
      <c r="BC120" s="798"/>
      <c r="BD120" s="798"/>
      <c r="BE120" s="798"/>
      <c r="BF120" s="798"/>
      <c r="BG120" s="798"/>
      <c r="BH120" s="798"/>
      <c r="BI120" s="798"/>
      <c r="BJ120" s="798"/>
      <c r="BK120" s="798"/>
      <c r="BL120" s="798"/>
      <c r="BM120" s="798"/>
      <c r="BN120" s="798"/>
      <c r="BO120" s="798"/>
      <c r="BP120" s="799"/>
      <c r="BQ120" s="800">
        <v>564659</v>
      </c>
      <c r="BR120" s="801"/>
      <c r="BS120" s="801"/>
      <c r="BT120" s="801"/>
      <c r="BU120" s="801"/>
      <c r="BV120" s="801">
        <v>470790</v>
      </c>
      <c r="BW120" s="801"/>
      <c r="BX120" s="801"/>
      <c r="BY120" s="801"/>
      <c r="BZ120" s="801"/>
      <c r="CA120" s="801">
        <v>401667</v>
      </c>
      <c r="CB120" s="801"/>
      <c r="CC120" s="801"/>
      <c r="CD120" s="801"/>
      <c r="CE120" s="801"/>
      <c r="CF120" s="878">
        <v>13.6</v>
      </c>
      <c r="CG120" s="879"/>
      <c r="CH120" s="879"/>
      <c r="CI120" s="879"/>
      <c r="CJ120" s="879"/>
      <c r="CK120" s="880" t="s">
        <v>437</v>
      </c>
      <c r="CL120" s="840"/>
      <c r="CM120" s="840"/>
      <c r="CN120" s="840"/>
      <c r="CO120" s="841"/>
      <c r="CP120" s="884" t="s">
        <v>382</v>
      </c>
      <c r="CQ120" s="885"/>
      <c r="CR120" s="885"/>
      <c r="CS120" s="885"/>
      <c r="CT120" s="885"/>
      <c r="CU120" s="885"/>
      <c r="CV120" s="885"/>
      <c r="CW120" s="885"/>
      <c r="CX120" s="885"/>
      <c r="CY120" s="885"/>
      <c r="CZ120" s="885"/>
      <c r="DA120" s="885"/>
      <c r="DB120" s="885"/>
      <c r="DC120" s="885"/>
      <c r="DD120" s="885"/>
      <c r="DE120" s="885"/>
      <c r="DF120" s="886"/>
      <c r="DG120" s="829">
        <v>1875041</v>
      </c>
      <c r="DH120" s="830"/>
      <c r="DI120" s="830"/>
      <c r="DJ120" s="830"/>
      <c r="DK120" s="830"/>
      <c r="DL120" s="830">
        <v>1808566</v>
      </c>
      <c r="DM120" s="830"/>
      <c r="DN120" s="830"/>
      <c r="DO120" s="830"/>
      <c r="DP120" s="830"/>
      <c r="DQ120" s="830">
        <v>1732734</v>
      </c>
      <c r="DR120" s="830"/>
      <c r="DS120" s="830"/>
      <c r="DT120" s="830"/>
      <c r="DU120" s="830"/>
      <c r="DV120" s="831">
        <v>58.6</v>
      </c>
      <c r="DW120" s="831"/>
      <c r="DX120" s="831"/>
      <c r="DY120" s="831"/>
      <c r="DZ120" s="832"/>
    </row>
    <row r="121" spans="1:130" s="197" customFormat="1" ht="26.25" customHeight="1">
      <c r="A121" s="895"/>
      <c r="B121" s="896"/>
      <c r="C121" s="872" t="s">
        <v>438</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v>22749</v>
      </c>
      <c r="AB121" s="814"/>
      <c r="AC121" s="814"/>
      <c r="AD121" s="814"/>
      <c r="AE121" s="815"/>
      <c r="AF121" s="816">
        <v>21474</v>
      </c>
      <c r="AG121" s="814"/>
      <c r="AH121" s="814"/>
      <c r="AI121" s="814"/>
      <c r="AJ121" s="815"/>
      <c r="AK121" s="816">
        <v>21475</v>
      </c>
      <c r="AL121" s="814"/>
      <c r="AM121" s="814"/>
      <c r="AN121" s="814"/>
      <c r="AO121" s="815"/>
      <c r="AP121" s="784">
        <v>0.7</v>
      </c>
      <c r="AQ121" s="785"/>
      <c r="AR121" s="785"/>
      <c r="AS121" s="785"/>
      <c r="AT121" s="786"/>
      <c r="AU121" s="912"/>
      <c r="AV121" s="913"/>
      <c r="AW121" s="913"/>
      <c r="AX121" s="913"/>
      <c r="AY121" s="914"/>
      <c r="AZ121" s="875" t="s">
        <v>439</v>
      </c>
      <c r="BA121" s="876"/>
      <c r="BB121" s="876"/>
      <c r="BC121" s="876"/>
      <c r="BD121" s="876"/>
      <c r="BE121" s="876"/>
      <c r="BF121" s="876"/>
      <c r="BG121" s="876"/>
      <c r="BH121" s="876"/>
      <c r="BI121" s="876"/>
      <c r="BJ121" s="876"/>
      <c r="BK121" s="876"/>
      <c r="BL121" s="876"/>
      <c r="BM121" s="876"/>
      <c r="BN121" s="876"/>
      <c r="BO121" s="876"/>
      <c r="BP121" s="877"/>
      <c r="BQ121" s="887">
        <v>5560692</v>
      </c>
      <c r="BR121" s="888"/>
      <c r="BS121" s="888"/>
      <c r="BT121" s="888"/>
      <c r="BU121" s="888"/>
      <c r="BV121" s="888">
        <v>5398762</v>
      </c>
      <c r="BW121" s="888"/>
      <c r="BX121" s="888"/>
      <c r="BY121" s="888"/>
      <c r="BZ121" s="888"/>
      <c r="CA121" s="888">
        <v>5279176</v>
      </c>
      <c r="CB121" s="888"/>
      <c r="CC121" s="888"/>
      <c r="CD121" s="888"/>
      <c r="CE121" s="888"/>
      <c r="CF121" s="889">
        <v>178.6</v>
      </c>
      <c r="CG121" s="890"/>
      <c r="CH121" s="890"/>
      <c r="CI121" s="890"/>
      <c r="CJ121" s="890"/>
      <c r="CK121" s="881"/>
      <c r="CL121" s="842"/>
      <c r="CM121" s="842"/>
      <c r="CN121" s="842"/>
      <c r="CO121" s="843"/>
      <c r="CP121" s="858" t="s">
        <v>380</v>
      </c>
      <c r="CQ121" s="859"/>
      <c r="CR121" s="859"/>
      <c r="CS121" s="859"/>
      <c r="CT121" s="859"/>
      <c r="CU121" s="859"/>
      <c r="CV121" s="859"/>
      <c r="CW121" s="859"/>
      <c r="CX121" s="859"/>
      <c r="CY121" s="859"/>
      <c r="CZ121" s="859"/>
      <c r="DA121" s="859"/>
      <c r="DB121" s="859"/>
      <c r="DC121" s="859"/>
      <c r="DD121" s="859"/>
      <c r="DE121" s="859"/>
      <c r="DF121" s="860"/>
      <c r="DG121" s="800">
        <v>1395484</v>
      </c>
      <c r="DH121" s="801"/>
      <c r="DI121" s="801"/>
      <c r="DJ121" s="801"/>
      <c r="DK121" s="801"/>
      <c r="DL121" s="801">
        <v>1457526</v>
      </c>
      <c r="DM121" s="801"/>
      <c r="DN121" s="801"/>
      <c r="DO121" s="801"/>
      <c r="DP121" s="801"/>
      <c r="DQ121" s="801">
        <v>1461188</v>
      </c>
      <c r="DR121" s="801"/>
      <c r="DS121" s="801"/>
      <c r="DT121" s="801"/>
      <c r="DU121" s="801"/>
      <c r="DV121" s="853">
        <v>49.4</v>
      </c>
      <c r="DW121" s="853"/>
      <c r="DX121" s="853"/>
      <c r="DY121" s="853"/>
      <c r="DZ121" s="854"/>
    </row>
    <row r="122" spans="1:130" s="197" customFormat="1" ht="26.25" customHeight="1">
      <c r="A122" s="895"/>
      <c r="B122" s="896"/>
      <c r="C122" s="833" t="s">
        <v>421</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440</v>
      </c>
      <c r="BP122" s="868"/>
      <c r="BQ122" s="869">
        <v>8469698</v>
      </c>
      <c r="BR122" s="870"/>
      <c r="BS122" s="870"/>
      <c r="BT122" s="870"/>
      <c r="BU122" s="870"/>
      <c r="BV122" s="870">
        <v>8523929</v>
      </c>
      <c r="BW122" s="870"/>
      <c r="BX122" s="870"/>
      <c r="BY122" s="870"/>
      <c r="BZ122" s="870"/>
      <c r="CA122" s="870">
        <v>8658250</v>
      </c>
      <c r="CB122" s="870"/>
      <c r="CC122" s="870"/>
      <c r="CD122" s="870"/>
      <c r="CE122" s="870"/>
      <c r="CF122" s="773"/>
      <c r="CG122" s="774"/>
      <c r="CH122" s="774"/>
      <c r="CI122" s="774"/>
      <c r="CJ122" s="871"/>
      <c r="CK122" s="881"/>
      <c r="CL122" s="842"/>
      <c r="CM122" s="842"/>
      <c r="CN122" s="842"/>
      <c r="CO122" s="843"/>
      <c r="CP122" s="858" t="s">
        <v>441</v>
      </c>
      <c r="CQ122" s="859"/>
      <c r="CR122" s="859"/>
      <c r="CS122" s="859"/>
      <c r="CT122" s="859"/>
      <c r="CU122" s="859"/>
      <c r="CV122" s="859"/>
      <c r="CW122" s="859"/>
      <c r="CX122" s="859"/>
      <c r="CY122" s="859"/>
      <c r="CZ122" s="859"/>
      <c r="DA122" s="859"/>
      <c r="DB122" s="859"/>
      <c r="DC122" s="859"/>
      <c r="DD122" s="859"/>
      <c r="DE122" s="859"/>
      <c r="DF122" s="860"/>
      <c r="DG122" s="800" t="s">
        <v>442</v>
      </c>
      <c r="DH122" s="801"/>
      <c r="DI122" s="801"/>
      <c r="DJ122" s="801"/>
      <c r="DK122" s="801"/>
      <c r="DL122" s="801" t="s">
        <v>442</v>
      </c>
      <c r="DM122" s="801"/>
      <c r="DN122" s="801"/>
      <c r="DO122" s="801"/>
      <c r="DP122" s="801"/>
      <c r="DQ122" s="801" t="s">
        <v>442</v>
      </c>
      <c r="DR122" s="801"/>
      <c r="DS122" s="801"/>
      <c r="DT122" s="801"/>
      <c r="DU122" s="801"/>
      <c r="DV122" s="853" t="s">
        <v>442</v>
      </c>
      <c r="DW122" s="853"/>
      <c r="DX122" s="853"/>
      <c r="DY122" s="853"/>
      <c r="DZ122" s="854"/>
    </row>
    <row r="123" spans="1:130" s="197" customFormat="1" ht="26.25" customHeight="1" thickBot="1">
      <c r="A123" s="895"/>
      <c r="B123" s="896"/>
      <c r="C123" s="833" t="s">
        <v>427</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7547</v>
      </c>
      <c r="AB123" s="814"/>
      <c r="AC123" s="814"/>
      <c r="AD123" s="814"/>
      <c r="AE123" s="815"/>
      <c r="AF123" s="816">
        <v>7430</v>
      </c>
      <c r="AG123" s="814"/>
      <c r="AH123" s="814"/>
      <c r="AI123" s="814"/>
      <c r="AJ123" s="815"/>
      <c r="AK123" s="816">
        <v>7313</v>
      </c>
      <c r="AL123" s="814"/>
      <c r="AM123" s="814"/>
      <c r="AN123" s="814"/>
      <c r="AO123" s="815"/>
      <c r="AP123" s="784">
        <v>0.2</v>
      </c>
      <c r="AQ123" s="785"/>
      <c r="AR123" s="785"/>
      <c r="AS123" s="785"/>
      <c r="AT123" s="786"/>
      <c r="AU123" s="864" t="s">
        <v>443</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89.1</v>
      </c>
      <c r="BR123" s="862"/>
      <c r="BS123" s="862"/>
      <c r="BT123" s="862"/>
      <c r="BU123" s="862"/>
      <c r="BV123" s="862">
        <v>95.1</v>
      </c>
      <c r="BW123" s="862"/>
      <c r="BX123" s="862"/>
      <c r="BY123" s="862"/>
      <c r="BZ123" s="862"/>
      <c r="CA123" s="862">
        <v>78.599999999999994</v>
      </c>
      <c r="CB123" s="862"/>
      <c r="CC123" s="862"/>
      <c r="CD123" s="862"/>
      <c r="CE123" s="862"/>
      <c r="CF123" s="760"/>
      <c r="CG123" s="761"/>
      <c r="CH123" s="761"/>
      <c r="CI123" s="761"/>
      <c r="CJ123" s="863"/>
      <c r="CK123" s="881"/>
      <c r="CL123" s="842"/>
      <c r="CM123" s="842"/>
      <c r="CN123" s="842"/>
      <c r="CO123" s="843"/>
      <c r="CP123" s="858" t="s">
        <v>444</v>
      </c>
      <c r="CQ123" s="859"/>
      <c r="CR123" s="859"/>
      <c r="CS123" s="859"/>
      <c r="CT123" s="859"/>
      <c r="CU123" s="859"/>
      <c r="CV123" s="859"/>
      <c r="CW123" s="859"/>
      <c r="CX123" s="859"/>
      <c r="CY123" s="859"/>
      <c r="CZ123" s="859"/>
      <c r="DA123" s="859"/>
      <c r="DB123" s="859"/>
      <c r="DC123" s="859"/>
      <c r="DD123" s="859"/>
      <c r="DE123" s="859"/>
      <c r="DF123" s="860"/>
      <c r="DG123" s="813" t="s">
        <v>442</v>
      </c>
      <c r="DH123" s="814"/>
      <c r="DI123" s="814"/>
      <c r="DJ123" s="814"/>
      <c r="DK123" s="815"/>
      <c r="DL123" s="816" t="s">
        <v>442</v>
      </c>
      <c r="DM123" s="814"/>
      <c r="DN123" s="814"/>
      <c r="DO123" s="814"/>
      <c r="DP123" s="815"/>
      <c r="DQ123" s="816" t="s">
        <v>442</v>
      </c>
      <c r="DR123" s="814"/>
      <c r="DS123" s="814"/>
      <c r="DT123" s="814"/>
      <c r="DU123" s="815"/>
      <c r="DV123" s="784" t="s">
        <v>442</v>
      </c>
      <c r="DW123" s="785"/>
      <c r="DX123" s="785"/>
      <c r="DY123" s="785"/>
      <c r="DZ123" s="786"/>
    </row>
    <row r="124" spans="1:130" s="197" customFormat="1" ht="26.25" customHeight="1">
      <c r="A124" s="895"/>
      <c r="B124" s="896"/>
      <c r="C124" s="833" t="s">
        <v>430</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442</v>
      </c>
      <c r="AB124" s="814"/>
      <c r="AC124" s="814"/>
      <c r="AD124" s="814"/>
      <c r="AE124" s="815"/>
      <c r="AF124" s="816" t="s">
        <v>442</v>
      </c>
      <c r="AG124" s="814"/>
      <c r="AH124" s="814"/>
      <c r="AI124" s="814"/>
      <c r="AJ124" s="815"/>
      <c r="AK124" s="816" t="s">
        <v>442</v>
      </c>
      <c r="AL124" s="814"/>
      <c r="AM124" s="814"/>
      <c r="AN124" s="814"/>
      <c r="AO124" s="815"/>
      <c r="AP124" s="784" t="s">
        <v>442</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445</v>
      </c>
      <c r="CQ124" s="859"/>
      <c r="CR124" s="859"/>
      <c r="CS124" s="859"/>
      <c r="CT124" s="859"/>
      <c r="CU124" s="859"/>
      <c r="CV124" s="859"/>
      <c r="CW124" s="859"/>
      <c r="CX124" s="859"/>
      <c r="CY124" s="859"/>
      <c r="CZ124" s="859"/>
      <c r="DA124" s="859"/>
      <c r="DB124" s="859"/>
      <c r="DC124" s="859"/>
      <c r="DD124" s="859"/>
      <c r="DE124" s="859"/>
      <c r="DF124" s="860"/>
      <c r="DG124" s="746" t="s">
        <v>442</v>
      </c>
      <c r="DH124" s="747"/>
      <c r="DI124" s="747"/>
      <c r="DJ124" s="747"/>
      <c r="DK124" s="748"/>
      <c r="DL124" s="749" t="s">
        <v>442</v>
      </c>
      <c r="DM124" s="747"/>
      <c r="DN124" s="747"/>
      <c r="DO124" s="747"/>
      <c r="DP124" s="748"/>
      <c r="DQ124" s="749" t="s">
        <v>442</v>
      </c>
      <c r="DR124" s="747"/>
      <c r="DS124" s="747"/>
      <c r="DT124" s="747"/>
      <c r="DU124" s="748"/>
      <c r="DV124" s="837" t="s">
        <v>442</v>
      </c>
      <c r="DW124" s="838"/>
      <c r="DX124" s="838"/>
      <c r="DY124" s="838"/>
      <c r="DZ124" s="839"/>
    </row>
    <row r="125" spans="1:130" s="197" customFormat="1" ht="26.25" customHeight="1" thickBot="1">
      <c r="A125" s="895"/>
      <c r="B125" s="896"/>
      <c r="C125" s="833" t="s">
        <v>432</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442</v>
      </c>
      <c r="AB125" s="814"/>
      <c r="AC125" s="814"/>
      <c r="AD125" s="814"/>
      <c r="AE125" s="815"/>
      <c r="AF125" s="816" t="s">
        <v>442</v>
      </c>
      <c r="AG125" s="814"/>
      <c r="AH125" s="814"/>
      <c r="AI125" s="814"/>
      <c r="AJ125" s="815"/>
      <c r="AK125" s="816" t="s">
        <v>442</v>
      </c>
      <c r="AL125" s="814"/>
      <c r="AM125" s="814"/>
      <c r="AN125" s="814"/>
      <c r="AO125" s="815"/>
      <c r="AP125" s="784" t="s">
        <v>442</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446</v>
      </c>
      <c r="CL125" s="840"/>
      <c r="CM125" s="840"/>
      <c r="CN125" s="840"/>
      <c r="CO125" s="841"/>
      <c r="CP125" s="846" t="s">
        <v>447</v>
      </c>
      <c r="CQ125" s="788"/>
      <c r="CR125" s="788"/>
      <c r="CS125" s="788"/>
      <c r="CT125" s="788"/>
      <c r="CU125" s="788"/>
      <c r="CV125" s="788"/>
      <c r="CW125" s="788"/>
      <c r="CX125" s="788"/>
      <c r="CY125" s="788"/>
      <c r="CZ125" s="788"/>
      <c r="DA125" s="788"/>
      <c r="DB125" s="788"/>
      <c r="DC125" s="788"/>
      <c r="DD125" s="788"/>
      <c r="DE125" s="788"/>
      <c r="DF125" s="789"/>
      <c r="DG125" s="829" t="s">
        <v>442</v>
      </c>
      <c r="DH125" s="830"/>
      <c r="DI125" s="830"/>
      <c r="DJ125" s="830"/>
      <c r="DK125" s="830"/>
      <c r="DL125" s="830" t="s">
        <v>442</v>
      </c>
      <c r="DM125" s="830"/>
      <c r="DN125" s="830"/>
      <c r="DO125" s="830"/>
      <c r="DP125" s="830"/>
      <c r="DQ125" s="830" t="s">
        <v>442</v>
      </c>
      <c r="DR125" s="830"/>
      <c r="DS125" s="830"/>
      <c r="DT125" s="830"/>
      <c r="DU125" s="830"/>
      <c r="DV125" s="831" t="s">
        <v>442</v>
      </c>
      <c r="DW125" s="831"/>
      <c r="DX125" s="831"/>
      <c r="DY125" s="831"/>
      <c r="DZ125" s="832"/>
    </row>
    <row r="126" spans="1:130" s="197" customFormat="1" ht="26.25" customHeight="1">
      <c r="A126" s="895"/>
      <c r="B126" s="896"/>
      <c r="C126" s="833" t="s">
        <v>435</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942</v>
      </c>
      <c r="AB126" s="814"/>
      <c r="AC126" s="814"/>
      <c r="AD126" s="814"/>
      <c r="AE126" s="815"/>
      <c r="AF126" s="816">
        <v>936</v>
      </c>
      <c r="AG126" s="814"/>
      <c r="AH126" s="814"/>
      <c r="AI126" s="814"/>
      <c r="AJ126" s="815"/>
      <c r="AK126" s="816">
        <v>929</v>
      </c>
      <c r="AL126" s="814"/>
      <c r="AM126" s="814"/>
      <c r="AN126" s="814"/>
      <c r="AO126" s="815"/>
      <c r="AP126" s="784">
        <v>0</v>
      </c>
      <c r="AQ126" s="785"/>
      <c r="AR126" s="785"/>
      <c r="AS126" s="785"/>
      <c r="AT126" s="786"/>
      <c r="AU126" s="233"/>
      <c r="AV126" s="233"/>
      <c r="AW126" s="233"/>
      <c r="AX126" s="836" t="s">
        <v>448</v>
      </c>
      <c r="AY126" s="794"/>
      <c r="AZ126" s="794"/>
      <c r="BA126" s="794"/>
      <c r="BB126" s="794"/>
      <c r="BC126" s="794"/>
      <c r="BD126" s="794"/>
      <c r="BE126" s="795"/>
      <c r="BF126" s="793" t="s">
        <v>449</v>
      </c>
      <c r="BG126" s="794"/>
      <c r="BH126" s="794"/>
      <c r="BI126" s="794"/>
      <c r="BJ126" s="794"/>
      <c r="BK126" s="794"/>
      <c r="BL126" s="795"/>
      <c r="BM126" s="793" t="s">
        <v>450</v>
      </c>
      <c r="BN126" s="794"/>
      <c r="BO126" s="794"/>
      <c r="BP126" s="794"/>
      <c r="BQ126" s="794"/>
      <c r="BR126" s="794"/>
      <c r="BS126" s="795"/>
      <c r="BT126" s="793" t="s">
        <v>451</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452</v>
      </c>
      <c r="CQ126" s="798"/>
      <c r="CR126" s="798"/>
      <c r="CS126" s="798"/>
      <c r="CT126" s="798"/>
      <c r="CU126" s="798"/>
      <c r="CV126" s="798"/>
      <c r="CW126" s="798"/>
      <c r="CX126" s="798"/>
      <c r="CY126" s="798"/>
      <c r="CZ126" s="798"/>
      <c r="DA126" s="798"/>
      <c r="DB126" s="798"/>
      <c r="DC126" s="798"/>
      <c r="DD126" s="798"/>
      <c r="DE126" s="798"/>
      <c r="DF126" s="799"/>
      <c r="DG126" s="800">
        <v>186106</v>
      </c>
      <c r="DH126" s="801"/>
      <c r="DI126" s="801"/>
      <c r="DJ126" s="801"/>
      <c r="DK126" s="801"/>
      <c r="DL126" s="801">
        <v>158228</v>
      </c>
      <c r="DM126" s="801"/>
      <c r="DN126" s="801"/>
      <c r="DO126" s="801"/>
      <c r="DP126" s="801"/>
      <c r="DQ126" s="801">
        <v>127479</v>
      </c>
      <c r="DR126" s="801"/>
      <c r="DS126" s="801"/>
      <c r="DT126" s="801"/>
      <c r="DU126" s="801"/>
      <c r="DV126" s="853">
        <v>4.3</v>
      </c>
      <c r="DW126" s="853"/>
      <c r="DX126" s="853"/>
      <c r="DY126" s="853"/>
      <c r="DZ126" s="854"/>
    </row>
    <row r="127" spans="1:130" s="197" customFormat="1" ht="26.25" customHeight="1" thickBot="1">
      <c r="A127" s="897"/>
      <c r="B127" s="898"/>
      <c r="C127" s="855" t="s">
        <v>453</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63</v>
      </c>
      <c r="AB127" s="814"/>
      <c r="AC127" s="814"/>
      <c r="AD127" s="814"/>
      <c r="AE127" s="815"/>
      <c r="AF127" s="816">
        <v>43</v>
      </c>
      <c r="AG127" s="814"/>
      <c r="AH127" s="814"/>
      <c r="AI127" s="814"/>
      <c r="AJ127" s="815"/>
      <c r="AK127" s="816">
        <v>26</v>
      </c>
      <c r="AL127" s="814"/>
      <c r="AM127" s="814"/>
      <c r="AN127" s="814"/>
      <c r="AO127" s="815"/>
      <c r="AP127" s="784">
        <v>0</v>
      </c>
      <c r="AQ127" s="785"/>
      <c r="AR127" s="785"/>
      <c r="AS127" s="785"/>
      <c r="AT127" s="786"/>
      <c r="AU127" s="233"/>
      <c r="AV127" s="233"/>
      <c r="AW127" s="233"/>
      <c r="AX127" s="787" t="s">
        <v>454</v>
      </c>
      <c r="AY127" s="788"/>
      <c r="AZ127" s="788"/>
      <c r="BA127" s="788"/>
      <c r="BB127" s="788"/>
      <c r="BC127" s="788"/>
      <c r="BD127" s="788"/>
      <c r="BE127" s="789"/>
      <c r="BF127" s="790" t="s">
        <v>442</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455</v>
      </c>
      <c r="CQ127" s="782"/>
      <c r="CR127" s="782"/>
      <c r="CS127" s="782"/>
      <c r="CT127" s="782"/>
      <c r="CU127" s="782"/>
      <c r="CV127" s="782"/>
      <c r="CW127" s="782"/>
      <c r="CX127" s="782"/>
      <c r="CY127" s="782"/>
      <c r="CZ127" s="782"/>
      <c r="DA127" s="782"/>
      <c r="DB127" s="782"/>
      <c r="DC127" s="782"/>
      <c r="DD127" s="782"/>
      <c r="DE127" s="782"/>
      <c r="DF127" s="783"/>
      <c r="DG127" s="849" t="s">
        <v>456</v>
      </c>
      <c r="DH127" s="850"/>
      <c r="DI127" s="850"/>
      <c r="DJ127" s="850"/>
      <c r="DK127" s="850"/>
      <c r="DL127" s="850" t="s">
        <v>108</v>
      </c>
      <c r="DM127" s="850"/>
      <c r="DN127" s="850"/>
      <c r="DO127" s="850"/>
      <c r="DP127" s="850"/>
      <c r="DQ127" s="850" t="s">
        <v>108</v>
      </c>
      <c r="DR127" s="850"/>
      <c r="DS127" s="850"/>
      <c r="DT127" s="850"/>
      <c r="DU127" s="850"/>
      <c r="DV127" s="851" t="s">
        <v>108</v>
      </c>
      <c r="DW127" s="851"/>
      <c r="DX127" s="851"/>
      <c r="DY127" s="851"/>
      <c r="DZ127" s="852"/>
    </row>
    <row r="128" spans="1:130" s="197" customFormat="1" ht="26.25" customHeight="1">
      <c r="A128" s="825" t="s">
        <v>457</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458</v>
      </c>
      <c r="X128" s="827"/>
      <c r="Y128" s="827"/>
      <c r="Z128" s="828"/>
      <c r="AA128" s="753">
        <v>52413</v>
      </c>
      <c r="AB128" s="754"/>
      <c r="AC128" s="754"/>
      <c r="AD128" s="754"/>
      <c r="AE128" s="755"/>
      <c r="AF128" s="756">
        <v>45471</v>
      </c>
      <c r="AG128" s="754"/>
      <c r="AH128" s="754"/>
      <c r="AI128" s="754"/>
      <c r="AJ128" s="755"/>
      <c r="AK128" s="756">
        <v>46048</v>
      </c>
      <c r="AL128" s="754"/>
      <c r="AM128" s="754"/>
      <c r="AN128" s="754"/>
      <c r="AO128" s="755"/>
      <c r="AP128" s="757"/>
      <c r="AQ128" s="758"/>
      <c r="AR128" s="758"/>
      <c r="AS128" s="758"/>
      <c r="AT128" s="759"/>
      <c r="AU128" s="235"/>
      <c r="AV128" s="235"/>
      <c r="AW128" s="235"/>
      <c r="AX128" s="802" t="s">
        <v>459</v>
      </c>
      <c r="AY128" s="798"/>
      <c r="AZ128" s="798"/>
      <c r="BA128" s="798"/>
      <c r="BB128" s="798"/>
      <c r="BC128" s="798"/>
      <c r="BD128" s="798"/>
      <c r="BE128" s="799"/>
      <c r="BF128" s="820" t="s">
        <v>460</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461</v>
      </c>
      <c r="X129" s="811"/>
      <c r="Y129" s="811"/>
      <c r="Z129" s="812"/>
      <c r="AA129" s="813">
        <v>3504772</v>
      </c>
      <c r="AB129" s="814"/>
      <c r="AC129" s="814"/>
      <c r="AD129" s="814"/>
      <c r="AE129" s="815"/>
      <c r="AF129" s="816">
        <v>3468813</v>
      </c>
      <c r="AG129" s="814"/>
      <c r="AH129" s="814"/>
      <c r="AI129" s="814"/>
      <c r="AJ129" s="815"/>
      <c r="AK129" s="816">
        <v>3507004</v>
      </c>
      <c r="AL129" s="814"/>
      <c r="AM129" s="814"/>
      <c r="AN129" s="814"/>
      <c r="AO129" s="815"/>
      <c r="AP129" s="817"/>
      <c r="AQ129" s="818"/>
      <c r="AR129" s="818"/>
      <c r="AS129" s="818"/>
      <c r="AT129" s="819"/>
      <c r="AU129" s="235"/>
      <c r="AV129" s="235"/>
      <c r="AW129" s="235"/>
      <c r="AX129" s="802" t="s">
        <v>462</v>
      </c>
      <c r="AY129" s="798"/>
      <c r="AZ129" s="798"/>
      <c r="BA129" s="798"/>
      <c r="BB129" s="798"/>
      <c r="BC129" s="798"/>
      <c r="BD129" s="798"/>
      <c r="BE129" s="799"/>
      <c r="BF129" s="803">
        <v>14.2</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463</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464</v>
      </c>
      <c r="X130" s="811"/>
      <c r="Y130" s="811"/>
      <c r="Z130" s="812"/>
      <c r="AA130" s="813">
        <v>594093</v>
      </c>
      <c r="AB130" s="814"/>
      <c r="AC130" s="814"/>
      <c r="AD130" s="814"/>
      <c r="AE130" s="815"/>
      <c r="AF130" s="816">
        <v>596298</v>
      </c>
      <c r="AG130" s="814"/>
      <c r="AH130" s="814"/>
      <c r="AI130" s="814"/>
      <c r="AJ130" s="815"/>
      <c r="AK130" s="816">
        <v>551653</v>
      </c>
      <c r="AL130" s="814"/>
      <c r="AM130" s="814"/>
      <c r="AN130" s="814"/>
      <c r="AO130" s="815"/>
      <c r="AP130" s="817"/>
      <c r="AQ130" s="818"/>
      <c r="AR130" s="818"/>
      <c r="AS130" s="818"/>
      <c r="AT130" s="819"/>
      <c r="AU130" s="235"/>
      <c r="AV130" s="235"/>
      <c r="AW130" s="235"/>
      <c r="AX130" s="781" t="s">
        <v>465</v>
      </c>
      <c r="AY130" s="782"/>
      <c r="AZ130" s="782"/>
      <c r="BA130" s="782"/>
      <c r="BB130" s="782"/>
      <c r="BC130" s="782"/>
      <c r="BD130" s="782"/>
      <c r="BE130" s="783"/>
      <c r="BF130" s="735">
        <v>78.599999999999994</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466</v>
      </c>
      <c r="X131" s="744"/>
      <c r="Y131" s="744"/>
      <c r="Z131" s="745"/>
      <c r="AA131" s="746">
        <v>2910679</v>
      </c>
      <c r="AB131" s="747"/>
      <c r="AC131" s="747"/>
      <c r="AD131" s="747"/>
      <c r="AE131" s="748"/>
      <c r="AF131" s="749">
        <v>2872515</v>
      </c>
      <c r="AG131" s="747"/>
      <c r="AH131" s="747"/>
      <c r="AI131" s="747"/>
      <c r="AJ131" s="748"/>
      <c r="AK131" s="749">
        <v>2955351</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467</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468</v>
      </c>
      <c r="W132" s="767"/>
      <c r="X132" s="767"/>
      <c r="Y132" s="767"/>
      <c r="Z132" s="768"/>
      <c r="AA132" s="769">
        <v>15.47470539</v>
      </c>
      <c r="AB132" s="770"/>
      <c r="AC132" s="770"/>
      <c r="AD132" s="770"/>
      <c r="AE132" s="771"/>
      <c r="AF132" s="772">
        <v>13.895349550000001</v>
      </c>
      <c r="AG132" s="770"/>
      <c r="AH132" s="770"/>
      <c r="AI132" s="770"/>
      <c r="AJ132" s="771"/>
      <c r="AK132" s="772">
        <v>13.380373430000001</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469</v>
      </c>
      <c r="W133" s="776"/>
      <c r="X133" s="776"/>
      <c r="Y133" s="776"/>
      <c r="Z133" s="777"/>
      <c r="AA133" s="778">
        <v>15.6</v>
      </c>
      <c r="AB133" s="779"/>
      <c r="AC133" s="779"/>
      <c r="AD133" s="779"/>
      <c r="AE133" s="780"/>
      <c r="AF133" s="778">
        <v>14.9</v>
      </c>
      <c r="AG133" s="779"/>
      <c r="AH133" s="779"/>
      <c r="AI133" s="779"/>
      <c r="AJ133" s="780"/>
      <c r="AK133" s="778">
        <v>14.2</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470</v>
      </c>
      <c r="B5" s="246"/>
      <c r="C5" s="246"/>
      <c r="D5" s="246"/>
      <c r="E5" s="246"/>
      <c r="F5" s="246"/>
      <c r="G5" s="246"/>
      <c r="H5" s="246"/>
      <c r="I5" s="246"/>
      <c r="J5" s="246"/>
      <c r="K5" s="246"/>
      <c r="L5" s="246"/>
      <c r="M5" s="246"/>
      <c r="N5" s="246"/>
      <c r="O5" s="247"/>
    </row>
    <row r="6" spans="1:16">
      <c r="A6" s="248"/>
      <c r="B6" s="244"/>
      <c r="C6" s="244"/>
      <c r="D6" s="244"/>
      <c r="E6" s="244"/>
      <c r="F6" s="244"/>
      <c r="G6" s="249" t="s">
        <v>471</v>
      </c>
      <c r="H6" s="249"/>
      <c r="I6" s="249"/>
      <c r="J6" s="249"/>
      <c r="K6" s="244"/>
      <c r="L6" s="244"/>
      <c r="M6" s="244"/>
      <c r="N6" s="244"/>
    </row>
    <row r="7" spans="1:16">
      <c r="A7" s="248"/>
      <c r="B7" s="244"/>
      <c r="C7" s="244"/>
      <c r="D7" s="244"/>
      <c r="E7" s="244"/>
      <c r="F7" s="244"/>
      <c r="G7" s="251"/>
      <c r="H7" s="252"/>
      <c r="I7" s="252"/>
      <c r="J7" s="253"/>
      <c r="K7" s="1149" t="s">
        <v>472</v>
      </c>
      <c r="L7" s="254"/>
      <c r="M7" s="255" t="s">
        <v>473</v>
      </c>
      <c r="N7" s="256"/>
    </row>
    <row r="8" spans="1:16">
      <c r="A8" s="248"/>
      <c r="B8" s="244"/>
      <c r="C8" s="244"/>
      <c r="D8" s="244"/>
      <c r="E8" s="244"/>
      <c r="F8" s="244"/>
      <c r="G8" s="257"/>
      <c r="H8" s="258"/>
      <c r="I8" s="258"/>
      <c r="J8" s="259"/>
      <c r="K8" s="1150"/>
      <c r="L8" s="260" t="s">
        <v>474</v>
      </c>
      <c r="M8" s="261" t="s">
        <v>475</v>
      </c>
      <c r="N8" s="262" t="s">
        <v>476</v>
      </c>
    </row>
    <row r="9" spans="1:16">
      <c r="A9" s="248"/>
      <c r="B9" s="244"/>
      <c r="C9" s="244"/>
      <c r="D9" s="244"/>
      <c r="E9" s="244"/>
      <c r="F9" s="244"/>
      <c r="G9" s="1163" t="s">
        <v>477</v>
      </c>
      <c r="H9" s="1164"/>
      <c r="I9" s="1164"/>
      <c r="J9" s="1165"/>
      <c r="K9" s="263">
        <v>768724</v>
      </c>
      <c r="L9" s="264">
        <v>93348</v>
      </c>
      <c r="M9" s="265">
        <v>114146</v>
      </c>
      <c r="N9" s="266">
        <v>-18.2</v>
      </c>
    </row>
    <row r="10" spans="1:16">
      <c r="A10" s="248"/>
      <c r="B10" s="244"/>
      <c r="C10" s="244"/>
      <c r="D10" s="244"/>
      <c r="E10" s="244"/>
      <c r="F10" s="244"/>
      <c r="G10" s="1163" t="s">
        <v>478</v>
      </c>
      <c r="H10" s="1164"/>
      <c r="I10" s="1164"/>
      <c r="J10" s="1165"/>
      <c r="K10" s="267">
        <v>131268</v>
      </c>
      <c r="L10" s="268">
        <v>15940</v>
      </c>
      <c r="M10" s="269">
        <v>10658</v>
      </c>
      <c r="N10" s="270">
        <v>49.6</v>
      </c>
    </row>
    <row r="11" spans="1:16" ht="13.5" customHeight="1">
      <c r="A11" s="248"/>
      <c r="B11" s="244"/>
      <c r="C11" s="244"/>
      <c r="D11" s="244"/>
      <c r="E11" s="244"/>
      <c r="F11" s="244"/>
      <c r="G11" s="1163" t="s">
        <v>479</v>
      </c>
      <c r="H11" s="1164"/>
      <c r="I11" s="1164"/>
      <c r="J11" s="1165"/>
      <c r="K11" s="267">
        <v>231837</v>
      </c>
      <c r="L11" s="268">
        <v>28153</v>
      </c>
      <c r="M11" s="269">
        <v>17529</v>
      </c>
      <c r="N11" s="270">
        <v>60.6</v>
      </c>
    </row>
    <row r="12" spans="1:16" ht="13.5" customHeight="1">
      <c r="A12" s="248"/>
      <c r="B12" s="244"/>
      <c r="C12" s="244"/>
      <c r="D12" s="244"/>
      <c r="E12" s="244"/>
      <c r="F12" s="244"/>
      <c r="G12" s="1163" t="s">
        <v>480</v>
      </c>
      <c r="H12" s="1164"/>
      <c r="I12" s="1164"/>
      <c r="J12" s="1165"/>
      <c r="K12" s="267" t="s">
        <v>481</v>
      </c>
      <c r="L12" s="268" t="s">
        <v>481</v>
      </c>
      <c r="M12" s="269">
        <v>1257</v>
      </c>
      <c r="N12" s="270" t="s">
        <v>481</v>
      </c>
    </row>
    <row r="13" spans="1:16" ht="13.5" customHeight="1">
      <c r="A13" s="248"/>
      <c r="B13" s="244"/>
      <c r="C13" s="244"/>
      <c r="D13" s="244"/>
      <c r="E13" s="244"/>
      <c r="F13" s="244"/>
      <c r="G13" s="1163" t="s">
        <v>482</v>
      </c>
      <c r="H13" s="1164"/>
      <c r="I13" s="1164"/>
      <c r="J13" s="1165"/>
      <c r="K13" s="267" t="s">
        <v>481</v>
      </c>
      <c r="L13" s="268" t="s">
        <v>481</v>
      </c>
      <c r="M13" s="269" t="s">
        <v>481</v>
      </c>
      <c r="N13" s="270" t="s">
        <v>481</v>
      </c>
    </row>
    <row r="14" spans="1:16" ht="13.5" customHeight="1">
      <c r="A14" s="248"/>
      <c r="B14" s="244"/>
      <c r="C14" s="244"/>
      <c r="D14" s="244"/>
      <c r="E14" s="244"/>
      <c r="F14" s="244"/>
      <c r="G14" s="1163" t="s">
        <v>483</v>
      </c>
      <c r="H14" s="1164"/>
      <c r="I14" s="1164"/>
      <c r="J14" s="1165"/>
      <c r="K14" s="267">
        <v>45110</v>
      </c>
      <c r="L14" s="268">
        <v>5478</v>
      </c>
      <c r="M14" s="269">
        <v>5389</v>
      </c>
      <c r="N14" s="270">
        <v>1.7</v>
      </c>
    </row>
    <row r="15" spans="1:16" ht="13.5" customHeight="1">
      <c r="A15" s="248"/>
      <c r="B15" s="244"/>
      <c r="C15" s="244"/>
      <c r="D15" s="244"/>
      <c r="E15" s="244"/>
      <c r="F15" s="244"/>
      <c r="G15" s="1163" t="s">
        <v>484</v>
      </c>
      <c r="H15" s="1164"/>
      <c r="I15" s="1164"/>
      <c r="J15" s="1165"/>
      <c r="K15" s="267" t="s">
        <v>481</v>
      </c>
      <c r="L15" s="268" t="s">
        <v>481</v>
      </c>
      <c r="M15" s="269">
        <v>2513</v>
      </c>
      <c r="N15" s="270" t="s">
        <v>481</v>
      </c>
    </row>
    <row r="16" spans="1:16">
      <c r="A16" s="248"/>
      <c r="B16" s="244"/>
      <c r="C16" s="244"/>
      <c r="D16" s="244"/>
      <c r="E16" s="244"/>
      <c r="F16" s="244"/>
      <c r="G16" s="1166" t="s">
        <v>485</v>
      </c>
      <c r="H16" s="1167"/>
      <c r="I16" s="1167"/>
      <c r="J16" s="1168"/>
      <c r="K16" s="268">
        <v>-77202</v>
      </c>
      <c r="L16" s="268">
        <v>-9375</v>
      </c>
      <c r="M16" s="269">
        <v>-11876</v>
      </c>
      <c r="N16" s="270">
        <v>-21.1</v>
      </c>
    </row>
    <row r="17" spans="1:16">
      <c r="A17" s="248"/>
      <c r="B17" s="244"/>
      <c r="C17" s="244"/>
      <c r="D17" s="244"/>
      <c r="E17" s="244"/>
      <c r="F17" s="244"/>
      <c r="G17" s="1166" t="s">
        <v>167</v>
      </c>
      <c r="H17" s="1167"/>
      <c r="I17" s="1167"/>
      <c r="J17" s="1168"/>
      <c r="K17" s="268">
        <v>1099737</v>
      </c>
      <c r="L17" s="268">
        <v>133544</v>
      </c>
      <c r="M17" s="269">
        <v>139615</v>
      </c>
      <c r="N17" s="270">
        <v>-4.3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486</v>
      </c>
      <c r="H19" s="244"/>
      <c r="I19" s="244"/>
      <c r="J19" s="244"/>
      <c r="K19" s="244"/>
      <c r="L19" s="244"/>
      <c r="M19" s="244"/>
      <c r="N19" s="244"/>
    </row>
    <row r="20" spans="1:16">
      <c r="A20" s="248"/>
      <c r="B20" s="244"/>
      <c r="C20" s="244"/>
      <c r="D20" s="244"/>
      <c r="E20" s="244"/>
      <c r="F20" s="244"/>
      <c r="G20" s="272"/>
      <c r="H20" s="273"/>
      <c r="I20" s="273"/>
      <c r="J20" s="274"/>
      <c r="K20" s="275" t="s">
        <v>487</v>
      </c>
      <c r="L20" s="276" t="s">
        <v>488</v>
      </c>
      <c r="M20" s="277" t="s">
        <v>489</v>
      </c>
      <c r="N20" s="278"/>
    </row>
    <row r="21" spans="1:16" s="284" customFormat="1">
      <c r="A21" s="279"/>
      <c r="B21" s="249"/>
      <c r="C21" s="249"/>
      <c r="D21" s="249"/>
      <c r="E21" s="249"/>
      <c r="F21" s="249"/>
      <c r="G21" s="1160" t="s">
        <v>490</v>
      </c>
      <c r="H21" s="1161"/>
      <c r="I21" s="1161"/>
      <c r="J21" s="1162"/>
      <c r="K21" s="280">
        <v>11.17</v>
      </c>
      <c r="L21" s="281">
        <v>13.07</v>
      </c>
      <c r="M21" s="282">
        <v>-1.9</v>
      </c>
      <c r="N21" s="249"/>
      <c r="O21" s="283"/>
      <c r="P21" s="279"/>
    </row>
    <row r="22" spans="1:16" s="284" customFormat="1">
      <c r="A22" s="279"/>
      <c r="B22" s="249"/>
      <c r="C22" s="249"/>
      <c r="D22" s="249"/>
      <c r="E22" s="249"/>
      <c r="F22" s="249"/>
      <c r="G22" s="1160" t="s">
        <v>491</v>
      </c>
      <c r="H22" s="1161"/>
      <c r="I22" s="1161"/>
      <c r="J22" s="1162"/>
      <c r="K22" s="285">
        <v>95.7</v>
      </c>
      <c r="L22" s="286">
        <v>95</v>
      </c>
      <c r="M22" s="287">
        <v>0.7</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492</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493</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494</v>
      </c>
      <c r="H29" s="249"/>
      <c r="I29" s="249"/>
      <c r="J29" s="249"/>
      <c r="K29" s="244"/>
      <c r="L29" s="244"/>
      <c r="M29" s="244"/>
      <c r="N29" s="244"/>
      <c r="O29" s="293"/>
    </row>
    <row r="30" spans="1:16">
      <c r="A30" s="248"/>
      <c r="B30" s="244"/>
      <c r="C30" s="244"/>
      <c r="D30" s="244"/>
      <c r="E30" s="244"/>
      <c r="F30" s="244"/>
      <c r="G30" s="251"/>
      <c r="H30" s="252"/>
      <c r="I30" s="252"/>
      <c r="J30" s="253"/>
      <c r="K30" s="1149" t="s">
        <v>472</v>
      </c>
      <c r="L30" s="254"/>
      <c r="M30" s="255" t="s">
        <v>473</v>
      </c>
      <c r="N30" s="256"/>
    </row>
    <row r="31" spans="1:16">
      <c r="A31" s="248"/>
      <c r="B31" s="244"/>
      <c r="C31" s="244"/>
      <c r="D31" s="244"/>
      <c r="E31" s="244"/>
      <c r="F31" s="244"/>
      <c r="G31" s="257"/>
      <c r="H31" s="258"/>
      <c r="I31" s="258"/>
      <c r="J31" s="259"/>
      <c r="K31" s="1150"/>
      <c r="L31" s="260" t="s">
        <v>474</v>
      </c>
      <c r="M31" s="261" t="s">
        <v>475</v>
      </c>
      <c r="N31" s="262" t="s">
        <v>476</v>
      </c>
    </row>
    <row r="32" spans="1:16" ht="27" customHeight="1">
      <c r="A32" s="248"/>
      <c r="B32" s="244"/>
      <c r="C32" s="244"/>
      <c r="D32" s="244"/>
      <c r="E32" s="244"/>
      <c r="F32" s="244"/>
      <c r="G32" s="1151" t="s">
        <v>495</v>
      </c>
      <c r="H32" s="1152"/>
      <c r="I32" s="1152"/>
      <c r="J32" s="1153"/>
      <c r="K32" s="294">
        <v>726521</v>
      </c>
      <c r="L32" s="294">
        <v>88224</v>
      </c>
      <c r="M32" s="295">
        <v>64386</v>
      </c>
      <c r="N32" s="296">
        <v>37</v>
      </c>
    </row>
    <row r="33" spans="1:16" ht="13.5" customHeight="1">
      <c r="A33" s="248"/>
      <c r="B33" s="244"/>
      <c r="C33" s="244"/>
      <c r="D33" s="244"/>
      <c r="E33" s="244"/>
      <c r="F33" s="244"/>
      <c r="G33" s="1151" t="s">
        <v>496</v>
      </c>
      <c r="H33" s="1152"/>
      <c r="I33" s="1152"/>
      <c r="J33" s="1153"/>
      <c r="K33" s="294" t="s">
        <v>481</v>
      </c>
      <c r="L33" s="294" t="s">
        <v>481</v>
      </c>
      <c r="M33" s="295" t="s">
        <v>481</v>
      </c>
      <c r="N33" s="296" t="s">
        <v>481</v>
      </c>
    </row>
    <row r="34" spans="1:16" ht="27" customHeight="1">
      <c r="A34" s="248"/>
      <c r="B34" s="244"/>
      <c r="C34" s="244"/>
      <c r="D34" s="244"/>
      <c r="E34" s="244"/>
      <c r="F34" s="244"/>
      <c r="G34" s="1151" t="s">
        <v>497</v>
      </c>
      <c r="H34" s="1152"/>
      <c r="I34" s="1152"/>
      <c r="J34" s="1153"/>
      <c r="K34" s="294" t="s">
        <v>481</v>
      </c>
      <c r="L34" s="294" t="s">
        <v>481</v>
      </c>
      <c r="M34" s="295">
        <v>1</v>
      </c>
      <c r="N34" s="296" t="s">
        <v>481</v>
      </c>
    </row>
    <row r="35" spans="1:16" ht="27" customHeight="1">
      <c r="A35" s="248"/>
      <c r="B35" s="244"/>
      <c r="C35" s="244"/>
      <c r="D35" s="244"/>
      <c r="E35" s="244"/>
      <c r="F35" s="244"/>
      <c r="G35" s="1151" t="s">
        <v>498</v>
      </c>
      <c r="H35" s="1152"/>
      <c r="I35" s="1152"/>
      <c r="J35" s="1153"/>
      <c r="K35" s="294">
        <v>233305</v>
      </c>
      <c r="L35" s="294">
        <v>28331</v>
      </c>
      <c r="M35" s="295">
        <v>18584</v>
      </c>
      <c r="N35" s="296">
        <v>52.4</v>
      </c>
    </row>
    <row r="36" spans="1:16" ht="27" customHeight="1">
      <c r="A36" s="248"/>
      <c r="B36" s="244"/>
      <c r="C36" s="244"/>
      <c r="D36" s="244"/>
      <c r="E36" s="244"/>
      <c r="F36" s="244"/>
      <c r="G36" s="1151" t="s">
        <v>499</v>
      </c>
      <c r="H36" s="1152"/>
      <c r="I36" s="1152"/>
      <c r="J36" s="1153"/>
      <c r="K36" s="294">
        <v>3553</v>
      </c>
      <c r="L36" s="294">
        <v>431</v>
      </c>
      <c r="M36" s="295">
        <v>4740</v>
      </c>
      <c r="N36" s="296">
        <v>-90.9</v>
      </c>
    </row>
    <row r="37" spans="1:16" ht="13.5" customHeight="1">
      <c r="A37" s="248"/>
      <c r="B37" s="244"/>
      <c r="C37" s="244"/>
      <c r="D37" s="244"/>
      <c r="E37" s="244"/>
      <c r="F37" s="244"/>
      <c r="G37" s="1151" t="s">
        <v>500</v>
      </c>
      <c r="H37" s="1152"/>
      <c r="I37" s="1152"/>
      <c r="J37" s="1153"/>
      <c r="K37" s="294">
        <v>29743</v>
      </c>
      <c r="L37" s="294">
        <v>3612</v>
      </c>
      <c r="M37" s="295">
        <v>1431</v>
      </c>
      <c r="N37" s="296">
        <v>152.4</v>
      </c>
    </row>
    <row r="38" spans="1:16" ht="27" customHeight="1">
      <c r="A38" s="248"/>
      <c r="B38" s="244"/>
      <c r="C38" s="244"/>
      <c r="D38" s="244"/>
      <c r="E38" s="244"/>
      <c r="F38" s="244"/>
      <c r="G38" s="1154" t="s">
        <v>501</v>
      </c>
      <c r="H38" s="1155"/>
      <c r="I38" s="1155"/>
      <c r="J38" s="1156"/>
      <c r="K38" s="297">
        <v>16</v>
      </c>
      <c r="L38" s="297">
        <v>2</v>
      </c>
      <c r="M38" s="298">
        <v>15</v>
      </c>
      <c r="N38" s="299">
        <v>-86.7</v>
      </c>
      <c r="O38" s="293"/>
    </row>
    <row r="39" spans="1:16">
      <c r="A39" s="248"/>
      <c r="B39" s="244"/>
      <c r="C39" s="244"/>
      <c r="D39" s="244"/>
      <c r="E39" s="244"/>
      <c r="F39" s="244"/>
      <c r="G39" s="1154" t="s">
        <v>502</v>
      </c>
      <c r="H39" s="1155"/>
      <c r="I39" s="1155"/>
      <c r="J39" s="1156"/>
      <c r="K39" s="300">
        <v>-46048</v>
      </c>
      <c r="L39" s="300">
        <v>-5592</v>
      </c>
      <c r="M39" s="301">
        <v>-2634</v>
      </c>
      <c r="N39" s="302">
        <v>112.3</v>
      </c>
      <c r="O39" s="293"/>
    </row>
    <row r="40" spans="1:16" ht="27" customHeight="1">
      <c r="A40" s="248"/>
      <c r="B40" s="244"/>
      <c r="C40" s="244"/>
      <c r="D40" s="244"/>
      <c r="E40" s="244"/>
      <c r="F40" s="244"/>
      <c r="G40" s="1151" t="s">
        <v>503</v>
      </c>
      <c r="H40" s="1152"/>
      <c r="I40" s="1152"/>
      <c r="J40" s="1153"/>
      <c r="K40" s="300">
        <v>-551653</v>
      </c>
      <c r="L40" s="300">
        <v>-66989</v>
      </c>
      <c r="M40" s="301">
        <v>-59733</v>
      </c>
      <c r="N40" s="302">
        <v>12.1</v>
      </c>
      <c r="O40" s="293"/>
    </row>
    <row r="41" spans="1:16">
      <c r="A41" s="248"/>
      <c r="B41" s="244"/>
      <c r="C41" s="244"/>
      <c r="D41" s="244"/>
      <c r="E41" s="244"/>
      <c r="F41" s="244"/>
      <c r="G41" s="1157" t="s">
        <v>278</v>
      </c>
      <c r="H41" s="1158"/>
      <c r="I41" s="1158"/>
      <c r="J41" s="1159"/>
      <c r="K41" s="294">
        <v>395437</v>
      </c>
      <c r="L41" s="300">
        <v>48019</v>
      </c>
      <c r="M41" s="301">
        <v>26789</v>
      </c>
      <c r="N41" s="302">
        <v>79.2</v>
      </c>
      <c r="O41" s="293"/>
    </row>
    <row r="42" spans="1:16">
      <c r="A42" s="248"/>
      <c r="B42" s="244"/>
      <c r="C42" s="244"/>
      <c r="D42" s="244"/>
      <c r="E42" s="244"/>
      <c r="F42" s="244"/>
      <c r="G42" s="303" t="s">
        <v>504</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505</v>
      </c>
      <c r="B47" s="244"/>
      <c r="C47" s="244"/>
      <c r="D47" s="244"/>
      <c r="E47" s="244"/>
      <c r="F47" s="244"/>
      <c r="G47" s="244"/>
      <c r="H47" s="244"/>
      <c r="I47" s="244"/>
      <c r="J47" s="244"/>
      <c r="K47" s="244"/>
      <c r="L47" s="244"/>
      <c r="M47" s="244"/>
      <c r="N47" s="244"/>
    </row>
    <row r="48" spans="1:16">
      <c r="A48" s="248"/>
      <c r="B48" s="244"/>
      <c r="C48" s="244"/>
      <c r="D48" s="244"/>
      <c r="E48" s="244"/>
      <c r="F48" s="244"/>
      <c r="G48" s="308" t="s">
        <v>506</v>
      </c>
      <c r="H48" s="308"/>
      <c r="I48" s="308"/>
      <c r="J48" s="308"/>
      <c r="K48" s="308"/>
      <c r="L48" s="308"/>
      <c r="M48" s="309"/>
      <c r="N48" s="308"/>
    </row>
    <row r="49" spans="1:14" ht="13.5" customHeight="1">
      <c r="A49" s="248"/>
      <c r="B49" s="244"/>
      <c r="C49" s="244"/>
      <c r="D49" s="244"/>
      <c r="E49" s="244"/>
      <c r="F49" s="244"/>
      <c r="G49" s="310"/>
      <c r="H49" s="311"/>
      <c r="I49" s="1144" t="s">
        <v>472</v>
      </c>
      <c r="J49" s="1146" t="s">
        <v>507</v>
      </c>
      <c r="K49" s="1147"/>
      <c r="L49" s="1147"/>
      <c r="M49" s="1147"/>
      <c r="N49" s="1148"/>
    </row>
    <row r="50" spans="1:14">
      <c r="A50" s="248"/>
      <c r="B50" s="244"/>
      <c r="C50" s="244"/>
      <c r="D50" s="244"/>
      <c r="E50" s="244"/>
      <c r="F50" s="244"/>
      <c r="G50" s="312"/>
      <c r="H50" s="313"/>
      <c r="I50" s="1145"/>
      <c r="J50" s="314" t="s">
        <v>508</v>
      </c>
      <c r="K50" s="315" t="s">
        <v>509</v>
      </c>
      <c r="L50" s="316" t="s">
        <v>510</v>
      </c>
      <c r="M50" s="317" t="s">
        <v>511</v>
      </c>
      <c r="N50" s="318" t="s">
        <v>512</v>
      </c>
    </row>
    <row r="51" spans="1:14">
      <c r="A51" s="248"/>
      <c r="B51" s="244"/>
      <c r="C51" s="244"/>
      <c r="D51" s="244"/>
      <c r="E51" s="244"/>
      <c r="F51" s="244"/>
      <c r="G51" s="310" t="s">
        <v>513</v>
      </c>
      <c r="H51" s="311"/>
      <c r="I51" s="319">
        <v>139467</v>
      </c>
      <c r="J51" s="320">
        <v>16023</v>
      </c>
      <c r="K51" s="321">
        <v>-51.9</v>
      </c>
      <c r="L51" s="322">
        <v>92021</v>
      </c>
      <c r="M51" s="323">
        <v>3.1</v>
      </c>
      <c r="N51" s="324">
        <v>-55</v>
      </c>
    </row>
    <row r="52" spans="1:14">
      <c r="A52" s="248"/>
      <c r="B52" s="244"/>
      <c r="C52" s="244"/>
      <c r="D52" s="244"/>
      <c r="E52" s="244"/>
      <c r="F52" s="244"/>
      <c r="G52" s="325"/>
      <c r="H52" s="326" t="s">
        <v>514</v>
      </c>
      <c r="I52" s="327">
        <v>94855</v>
      </c>
      <c r="J52" s="328">
        <v>10898</v>
      </c>
      <c r="K52" s="329">
        <v>-27.7</v>
      </c>
      <c r="L52" s="330">
        <v>52579</v>
      </c>
      <c r="M52" s="331">
        <v>22.4</v>
      </c>
      <c r="N52" s="332">
        <v>-50.1</v>
      </c>
    </row>
    <row r="53" spans="1:14">
      <c r="A53" s="248"/>
      <c r="B53" s="244"/>
      <c r="C53" s="244"/>
      <c r="D53" s="244"/>
      <c r="E53" s="244"/>
      <c r="F53" s="244"/>
      <c r="G53" s="310" t="s">
        <v>515</v>
      </c>
      <c r="H53" s="311"/>
      <c r="I53" s="319">
        <v>652704</v>
      </c>
      <c r="J53" s="320">
        <v>75975</v>
      </c>
      <c r="K53" s="321">
        <v>374.2</v>
      </c>
      <c r="L53" s="322">
        <v>94828</v>
      </c>
      <c r="M53" s="323">
        <v>3.1</v>
      </c>
      <c r="N53" s="324">
        <v>371.1</v>
      </c>
    </row>
    <row r="54" spans="1:14">
      <c r="A54" s="248"/>
      <c r="B54" s="244"/>
      <c r="C54" s="244"/>
      <c r="D54" s="244"/>
      <c r="E54" s="244"/>
      <c r="F54" s="244"/>
      <c r="G54" s="325"/>
      <c r="H54" s="326" t="s">
        <v>514</v>
      </c>
      <c r="I54" s="327">
        <v>291495</v>
      </c>
      <c r="J54" s="328">
        <v>33930</v>
      </c>
      <c r="K54" s="329">
        <v>211.3</v>
      </c>
      <c r="L54" s="330">
        <v>55133</v>
      </c>
      <c r="M54" s="331">
        <v>4.9000000000000004</v>
      </c>
      <c r="N54" s="332">
        <v>206.4</v>
      </c>
    </row>
    <row r="55" spans="1:14">
      <c r="A55" s="248"/>
      <c r="B55" s="244"/>
      <c r="C55" s="244"/>
      <c r="D55" s="244"/>
      <c r="E55" s="244"/>
      <c r="F55" s="244"/>
      <c r="G55" s="310" t="s">
        <v>516</v>
      </c>
      <c r="H55" s="311"/>
      <c r="I55" s="319">
        <v>895451</v>
      </c>
      <c r="J55" s="320">
        <v>104377</v>
      </c>
      <c r="K55" s="321">
        <v>37.4</v>
      </c>
      <c r="L55" s="322">
        <v>119674</v>
      </c>
      <c r="M55" s="323">
        <v>26.2</v>
      </c>
      <c r="N55" s="324">
        <v>11.2</v>
      </c>
    </row>
    <row r="56" spans="1:14">
      <c r="A56" s="248"/>
      <c r="B56" s="244"/>
      <c r="C56" s="244"/>
      <c r="D56" s="244"/>
      <c r="E56" s="244"/>
      <c r="F56" s="244"/>
      <c r="G56" s="325"/>
      <c r="H56" s="326" t="s">
        <v>514</v>
      </c>
      <c r="I56" s="327">
        <v>238294</v>
      </c>
      <c r="J56" s="328">
        <v>27776</v>
      </c>
      <c r="K56" s="329">
        <v>-18.100000000000001</v>
      </c>
      <c r="L56" s="330">
        <v>57803</v>
      </c>
      <c r="M56" s="331">
        <v>4.8</v>
      </c>
      <c r="N56" s="332">
        <v>-22.9</v>
      </c>
    </row>
    <row r="57" spans="1:14">
      <c r="A57" s="248"/>
      <c r="B57" s="244"/>
      <c r="C57" s="244"/>
      <c r="D57" s="244"/>
      <c r="E57" s="244"/>
      <c r="F57" s="244"/>
      <c r="G57" s="310" t="s">
        <v>517</v>
      </c>
      <c r="H57" s="311"/>
      <c r="I57" s="319">
        <v>1186035</v>
      </c>
      <c r="J57" s="320">
        <v>140094</v>
      </c>
      <c r="K57" s="321">
        <v>34.200000000000003</v>
      </c>
      <c r="L57" s="322">
        <v>119685</v>
      </c>
      <c r="M57" s="323">
        <v>0</v>
      </c>
      <c r="N57" s="324">
        <v>34.200000000000003</v>
      </c>
    </row>
    <row r="58" spans="1:14">
      <c r="A58" s="248"/>
      <c r="B58" s="244"/>
      <c r="C58" s="244"/>
      <c r="D58" s="244"/>
      <c r="E58" s="244"/>
      <c r="F58" s="244"/>
      <c r="G58" s="325"/>
      <c r="H58" s="326" t="s">
        <v>514</v>
      </c>
      <c r="I58" s="327">
        <v>547274</v>
      </c>
      <c r="J58" s="328">
        <v>64644</v>
      </c>
      <c r="K58" s="329">
        <v>132.69999999999999</v>
      </c>
      <c r="L58" s="330">
        <v>68464</v>
      </c>
      <c r="M58" s="331">
        <v>18.399999999999999</v>
      </c>
      <c r="N58" s="332">
        <v>114.3</v>
      </c>
    </row>
    <row r="59" spans="1:14">
      <c r="A59" s="248"/>
      <c r="B59" s="244"/>
      <c r="C59" s="244"/>
      <c r="D59" s="244"/>
      <c r="E59" s="244"/>
      <c r="F59" s="244"/>
      <c r="G59" s="310" t="s">
        <v>518</v>
      </c>
      <c r="H59" s="311"/>
      <c r="I59" s="319">
        <v>391112</v>
      </c>
      <c r="J59" s="320">
        <v>47494</v>
      </c>
      <c r="K59" s="321">
        <v>-66.099999999999994</v>
      </c>
      <c r="L59" s="322">
        <v>109920</v>
      </c>
      <c r="M59" s="323">
        <v>-8.1999999999999993</v>
      </c>
      <c r="N59" s="324">
        <v>-57.9</v>
      </c>
    </row>
    <row r="60" spans="1:14">
      <c r="A60" s="248"/>
      <c r="B60" s="244"/>
      <c r="C60" s="244"/>
      <c r="D60" s="244"/>
      <c r="E60" s="244"/>
      <c r="F60" s="244"/>
      <c r="G60" s="325"/>
      <c r="H60" s="326" t="s">
        <v>514</v>
      </c>
      <c r="I60" s="333">
        <v>166617</v>
      </c>
      <c r="J60" s="328">
        <v>20233</v>
      </c>
      <c r="K60" s="329">
        <v>-68.7</v>
      </c>
      <c r="L60" s="330">
        <v>62739</v>
      </c>
      <c r="M60" s="331">
        <v>-8.4</v>
      </c>
      <c r="N60" s="332">
        <v>-60.3</v>
      </c>
    </row>
    <row r="61" spans="1:14">
      <c r="A61" s="248"/>
      <c r="B61" s="244"/>
      <c r="C61" s="244"/>
      <c r="D61" s="244"/>
      <c r="E61" s="244"/>
      <c r="F61" s="244"/>
      <c r="G61" s="310" t="s">
        <v>519</v>
      </c>
      <c r="H61" s="334"/>
      <c r="I61" s="335">
        <v>652954</v>
      </c>
      <c r="J61" s="336">
        <v>76793</v>
      </c>
      <c r="K61" s="337">
        <v>65.599999999999994</v>
      </c>
      <c r="L61" s="338">
        <v>107226</v>
      </c>
      <c r="M61" s="339">
        <v>4.8</v>
      </c>
      <c r="N61" s="324">
        <v>60.8</v>
      </c>
    </row>
    <row r="62" spans="1:14">
      <c r="A62" s="248"/>
      <c r="B62" s="244"/>
      <c r="C62" s="244"/>
      <c r="D62" s="244"/>
      <c r="E62" s="244"/>
      <c r="F62" s="244"/>
      <c r="G62" s="325"/>
      <c r="H62" s="326" t="s">
        <v>514</v>
      </c>
      <c r="I62" s="327">
        <v>267707</v>
      </c>
      <c r="J62" s="328">
        <v>31496</v>
      </c>
      <c r="K62" s="329">
        <v>45.9</v>
      </c>
      <c r="L62" s="330">
        <v>59344</v>
      </c>
      <c r="M62" s="331">
        <v>8.4</v>
      </c>
      <c r="N62" s="332">
        <v>37.5</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521</v>
      </c>
      <c r="G46" s="8" t="s">
        <v>522</v>
      </c>
      <c r="H46" s="8" t="s">
        <v>523</v>
      </c>
      <c r="I46" s="8" t="s">
        <v>524</v>
      </c>
      <c r="J46" s="9" t="s">
        <v>525</v>
      </c>
    </row>
    <row r="47" spans="2:10" ht="57.75" customHeight="1">
      <c r="B47" s="10"/>
      <c r="C47" s="1169" t="s">
        <v>3</v>
      </c>
      <c r="D47" s="1169"/>
      <c r="E47" s="1170"/>
      <c r="F47" s="11">
        <v>38.75</v>
      </c>
      <c r="G47" s="12">
        <v>47.58</v>
      </c>
      <c r="H47" s="12">
        <v>54.3</v>
      </c>
      <c r="I47" s="12">
        <v>61.23</v>
      </c>
      <c r="J47" s="13">
        <v>65.900000000000006</v>
      </c>
    </row>
    <row r="48" spans="2:10" ht="57.75" customHeight="1">
      <c r="B48" s="14"/>
      <c r="C48" s="1171" t="s">
        <v>4</v>
      </c>
      <c r="D48" s="1171"/>
      <c r="E48" s="1172"/>
      <c r="F48" s="15">
        <v>6.69</v>
      </c>
      <c r="G48" s="16">
        <v>9.18</v>
      </c>
      <c r="H48" s="16">
        <v>9.59</v>
      </c>
      <c r="I48" s="16">
        <v>10.76</v>
      </c>
      <c r="J48" s="17">
        <v>9.06</v>
      </c>
    </row>
    <row r="49" spans="2:10" ht="57.75" customHeight="1" thickBot="1">
      <c r="B49" s="18"/>
      <c r="C49" s="1173" t="s">
        <v>5</v>
      </c>
      <c r="D49" s="1173"/>
      <c r="E49" s="1174"/>
      <c r="F49" s="19">
        <v>2.86</v>
      </c>
      <c r="G49" s="20">
        <v>8</v>
      </c>
      <c r="H49" s="20">
        <v>0.33</v>
      </c>
      <c r="I49" s="20">
        <v>1.1000000000000001</v>
      </c>
      <c r="J49" s="21" t="s">
        <v>526</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c r="A34" s="22"/>
      <c r="B34" s="31"/>
      <c r="C34" s="1181" t="s">
        <v>527</v>
      </c>
      <c r="D34" s="1181"/>
      <c r="E34" s="1182"/>
      <c r="F34" s="32">
        <v>6.68</v>
      </c>
      <c r="G34" s="33">
        <v>9.18</v>
      </c>
      <c r="H34" s="33">
        <v>9.58</v>
      </c>
      <c r="I34" s="33">
        <v>10.76</v>
      </c>
      <c r="J34" s="34">
        <v>9.0500000000000007</v>
      </c>
      <c r="K34" s="22"/>
      <c r="L34" s="22"/>
      <c r="M34" s="22"/>
      <c r="N34" s="22"/>
      <c r="O34" s="22"/>
      <c r="P34" s="22"/>
    </row>
    <row r="35" spans="1:16" ht="39" customHeight="1">
      <c r="A35" s="22"/>
      <c r="B35" s="35"/>
      <c r="C35" s="1175" t="s">
        <v>528</v>
      </c>
      <c r="D35" s="1176"/>
      <c r="E35" s="1177"/>
      <c r="F35" s="36">
        <v>0.3</v>
      </c>
      <c r="G35" s="37">
        <v>1.37</v>
      </c>
      <c r="H35" s="37">
        <v>1.73</v>
      </c>
      <c r="I35" s="37">
        <v>1.34</v>
      </c>
      <c r="J35" s="38">
        <v>1.89</v>
      </c>
      <c r="K35" s="22"/>
      <c r="L35" s="22"/>
      <c r="M35" s="22"/>
      <c r="N35" s="22"/>
      <c r="O35" s="22"/>
      <c r="P35" s="22"/>
    </row>
    <row r="36" spans="1:16" ht="39" customHeight="1">
      <c r="A36" s="22"/>
      <c r="B36" s="35"/>
      <c r="C36" s="1175" t="s">
        <v>529</v>
      </c>
      <c r="D36" s="1176"/>
      <c r="E36" s="1177"/>
      <c r="F36" s="36">
        <v>0.7</v>
      </c>
      <c r="G36" s="37">
        <v>0.38</v>
      </c>
      <c r="H36" s="37">
        <v>0.44</v>
      </c>
      <c r="I36" s="37">
        <v>0.86</v>
      </c>
      <c r="J36" s="38">
        <v>0.94</v>
      </c>
      <c r="K36" s="22"/>
      <c r="L36" s="22"/>
      <c r="M36" s="22"/>
      <c r="N36" s="22"/>
      <c r="O36" s="22"/>
      <c r="P36" s="22"/>
    </row>
    <row r="37" spans="1:16" ht="39" customHeight="1">
      <c r="A37" s="22"/>
      <c r="B37" s="35"/>
      <c r="C37" s="1175" t="s">
        <v>530</v>
      </c>
      <c r="D37" s="1176"/>
      <c r="E37" s="1177"/>
      <c r="F37" s="36">
        <v>4.84</v>
      </c>
      <c r="G37" s="37">
        <v>3.07</v>
      </c>
      <c r="H37" s="37">
        <v>2.2200000000000002</v>
      </c>
      <c r="I37" s="37">
        <v>1.4</v>
      </c>
      <c r="J37" s="38">
        <v>0.56999999999999995</v>
      </c>
      <c r="K37" s="22"/>
      <c r="L37" s="22"/>
      <c r="M37" s="22"/>
      <c r="N37" s="22"/>
      <c r="O37" s="22"/>
      <c r="P37" s="22"/>
    </row>
    <row r="38" spans="1:16" ht="39" customHeight="1">
      <c r="A38" s="22"/>
      <c r="B38" s="35"/>
      <c r="C38" s="1175" t="s">
        <v>531</v>
      </c>
      <c r="D38" s="1176"/>
      <c r="E38" s="1177"/>
      <c r="F38" s="36">
        <v>0</v>
      </c>
      <c r="G38" s="37">
        <v>0</v>
      </c>
      <c r="H38" s="37">
        <v>0</v>
      </c>
      <c r="I38" s="37">
        <v>0</v>
      </c>
      <c r="J38" s="38">
        <v>0</v>
      </c>
      <c r="K38" s="22"/>
      <c r="L38" s="22"/>
      <c r="M38" s="22"/>
      <c r="N38" s="22"/>
      <c r="O38" s="22"/>
      <c r="P38" s="22"/>
    </row>
    <row r="39" spans="1:16" ht="39" customHeight="1">
      <c r="A39" s="22"/>
      <c r="B39" s="35"/>
      <c r="C39" s="1175" t="s">
        <v>532</v>
      </c>
      <c r="D39" s="1176"/>
      <c r="E39" s="1177"/>
      <c r="F39" s="36">
        <v>0</v>
      </c>
      <c r="G39" s="37">
        <v>0.01</v>
      </c>
      <c r="H39" s="37">
        <v>0.02</v>
      </c>
      <c r="I39" s="37">
        <v>0</v>
      </c>
      <c r="J39" s="38">
        <v>0</v>
      </c>
      <c r="K39" s="22"/>
      <c r="L39" s="22"/>
      <c r="M39" s="22"/>
      <c r="N39" s="22"/>
      <c r="O39" s="22"/>
      <c r="P39" s="22"/>
    </row>
    <row r="40" spans="1:16" ht="39" customHeight="1">
      <c r="A40" s="22"/>
      <c r="B40" s="35"/>
      <c r="C40" s="1175" t="s">
        <v>533</v>
      </c>
      <c r="D40" s="1176"/>
      <c r="E40" s="1177"/>
      <c r="F40" s="36">
        <v>0</v>
      </c>
      <c r="G40" s="37">
        <v>0</v>
      </c>
      <c r="H40" s="37">
        <v>0</v>
      </c>
      <c r="I40" s="37">
        <v>0</v>
      </c>
      <c r="J40" s="38">
        <v>0</v>
      </c>
      <c r="K40" s="22"/>
      <c r="L40" s="22"/>
      <c r="M40" s="22"/>
      <c r="N40" s="22"/>
      <c r="O40" s="22"/>
      <c r="P40" s="22"/>
    </row>
    <row r="41" spans="1:16" ht="39" customHeight="1">
      <c r="A41" s="22"/>
      <c r="B41" s="35"/>
      <c r="C41" s="1175" t="s">
        <v>534</v>
      </c>
      <c r="D41" s="1176"/>
      <c r="E41" s="1177"/>
      <c r="F41" s="36">
        <v>0</v>
      </c>
      <c r="G41" s="37">
        <v>0</v>
      </c>
      <c r="H41" s="37">
        <v>0</v>
      </c>
      <c r="I41" s="37">
        <v>0</v>
      </c>
      <c r="J41" s="38">
        <v>0</v>
      </c>
      <c r="K41" s="22"/>
      <c r="L41" s="22"/>
      <c r="M41" s="22"/>
      <c r="N41" s="22"/>
      <c r="O41" s="22"/>
      <c r="P41" s="22"/>
    </row>
    <row r="42" spans="1:16" ht="39" customHeight="1">
      <c r="A42" s="22"/>
      <c r="B42" s="39"/>
      <c r="C42" s="1175" t="s">
        <v>535</v>
      </c>
      <c r="D42" s="1176"/>
      <c r="E42" s="1177"/>
      <c r="F42" s="36" t="s">
        <v>481</v>
      </c>
      <c r="G42" s="37" t="s">
        <v>481</v>
      </c>
      <c r="H42" s="37" t="s">
        <v>481</v>
      </c>
      <c r="I42" s="37" t="s">
        <v>481</v>
      </c>
      <c r="J42" s="38" t="s">
        <v>481</v>
      </c>
      <c r="K42" s="22"/>
      <c r="L42" s="22"/>
      <c r="M42" s="22"/>
      <c r="N42" s="22"/>
      <c r="O42" s="22"/>
      <c r="P42" s="22"/>
    </row>
    <row r="43" spans="1:16" ht="39" customHeight="1" thickBot="1">
      <c r="A43" s="22"/>
      <c r="B43" s="40"/>
      <c r="C43" s="1178" t="s">
        <v>536</v>
      </c>
      <c r="D43" s="1179"/>
      <c r="E43" s="1180"/>
      <c r="F43" s="41">
        <v>0.01</v>
      </c>
      <c r="G43" s="42">
        <v>0</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c r="A45" s="48"/>
      <c r="B45" s="1191" t="s">
        <v>10</v>
      </c>
      <c r="C45" s="1192"/>
      <c r="D45" s="58"/>
      <c r="E45" s="1197" t="s">
        <v>11</v>
      </c>
      <c r="F45" s="1197"/>
      <c r="G45" s="1197"/>
      <c r="H45" s="1197"/>
      <c r="I45" s="1197"/>
      <c r="J45" s="1198"/>
      <c r="K45" s="59">
        <v>934</v>
      </c>
      <c r="L45" s="60">
        <v>882</v>
      </c>
      <c r="M45" s="60">
        <v>818</v>
      </c>
      <c r="N45" s="60">
        <v>767</v>
      </c>
      <c r="O45" s="61">
        <v>727</v>
      </c>
      <c r="P45" s="48"/>
      <c r="Q45" s="48"/>
      <c r="R45" s="48"/>
      <c r="S45" s="48"/>
      <c r="T45" s="48"/>
      <c r="U45" s="48"/>
    </row>
    <row r="46" spans="1:21" ht="30.75" customHeight="1">
      <c r="A46" s="48"/>
      <c r="B46" s="1193"/>
      <c r="C46" s="1194"/>
      <c r="D46" s="62"/>
      <c r="E46" s="1185" t="s">
        <v>12</v>
      </c>
      <c r="F46" s="1185"/>
      <c r="G46" s="1185"/>
      <c r="H46" s="1185"/>
      <c r="I46" s="1185"/>
      <c r="J46" s="1186"/>
      <c r="K46" s="63" t="s">
        <v>481</v>
      </c>
      <c r="L46" s="64" t="s">
        <v>481</v>
      </c>
      <c r="M46" s="64" t="s">
        <v>481</v>
      </c>
      <c r="N46" s="64" t="s">
        <v>481</v>
      </c>
      <c r="O46" s="65" t="s">
        <v>481</v>
      </c>
      <c r="P46" s="48"/>
      <c r="Q46" s="48"/>
      <c r="R46" s="48"/>
      <c r="S46" s="48"/>
      <c r="T46" s="48"/>
      <c r="U46" s="48"/>
    </row>
    <row r="47" spans="1:21" ht="30.75" customHeight="1">
      <c r="A47" s="48"/>
      <c r="B47" s="1193"/>
      <c r="C47" s="1194"/>
      <c r="D47" s="62"/>
      <c r="E47" s="1185" t="s">
        <v>13</v>
      </c>
      <c r="F47" s="1185"/>
      <c r="G47" s="1185"/>
      <c r="H47" s="1185"/>
      <c r="I47" s="1185"/>
      <c r="J47" s="1186"/>
      <c r="K47" s="63" t="s">
        <v>481</v>
      </c>
      <c r="L47" s="64" t="s">
        <v>481</v>
      </c>
      <c r="M47" s="64" t="s">
        <v>481</v>
      </c>
      <c r="N47" s="64" t="s">
        <v>481</v>
      </c>
      <c r="O47" s="65" t="s">
        <v>481</v>
      </c>
      <c r="P47" s="48"/>
      <c r="Q47" s="48"/>
      <c r="R47" s="48"/>
      <c r="S47" s="48"/>
      <c r="T47" s="48"/>
      <c r="U47" s="48"/>
    </row>
    <row r="48" spans="1:21" ht="30.75" customHeight="1">
      <c r="A48" s="48"/>
      <c r="B48" s="1193"/>
      <c r="C48" s="1194"/>
      <c r="D48" s="62"/>
      <c r="E48" s="1185" t="s">
        <v>14</v>
      </c>
      <c r="F48" s="1185"/>
      <c r="G48" s="1185"/>
      <c r="H48" s="1185"/>
      <c r="I48" s="1185"/>
      <c r="J48" s="1186"/>
      <c r="K48" s="63">
        <v>190</v>
      </c>
      <c r="L48" s="64">
        <v>198</v>
      </c>
      <c r="M48" s="64">
        <v>247</v>
      </c>
      <c r="N48" s="64">
        <v>241</v>
      </c>
      <c r="O48" s="65">
        <v>233</v>
      </c>
      <c r="P48" s="48"/>
      <c r="Q48" s="48"/>
      <c r="R48" s="48"/>
      <c r="S48" s="48"/>
      <c r="T48" s="48"/>
      <c r="U48" s="48"/>
    </row>
    <row r="49" spans="1:21" ht="30.75" customHeight="1">
      <c r="A49" s="48"/>
      <c r="B49" s="1193"/>
      <c r="C49" s="1194"/>
      <c r="D49" s="62"/>
      <c r="E49" s="1185" t="s">
        <v>15</v>
      </c>
      <c r="F49" s="1185"/>
      <c r="G49" s="1185"/>
      <c r="H49" s="1185"/>
      <c r="I49" s="1185"/>
      <c r="J49" s="1186"/>
      <c r="K49" s="63">
        <v>0</v>
      </c>
      <c r="L49" s="64">
        <v>0</v>
      </c>
      <c r="M49" s="64">
        <v>0</v>
      </c>
      <c r="N49" s="64">
        <v>3</v>
      </c>
      <c r="O49" s="65">
        <v>4</v>
      </c>
      <c r="P49" s="48"/>
      <c r="Q49" s="48"/>
      <c r="R49" s="48"/>
      <c r="S49" s="48"/>
      <c r="T49" s="48"/>
      <c r="U49" s="48"/>
    </row>
    <row r="50" spans="1:21" ht="30.75" customHeight="1">
      <c r="A50" s="48"/>
      <c r="B50" s="1193"/>
      <c r="C50" s="1194"/>
      <c r="D50" s="62"/>
      <c r="E50" s="1185" t="s">
        <v>16</v>
      </c>
      <c r="F50" s="1185"/>
      <c r="G50" s="1185"/>
      <c r="H50" s="1185"/>
      <c r="I50" s="1185"/>
      <c r="J50" s="1186"/>
      <c r="K50" s="63">
        <v>32</v>
      </c>
      <c r="L50" s="64">
        <v>34</v>
      </c>
      <c r="M50" s="64">
        <v>31</v>
      </c>
      <c r="N50" s="64">
        <v>30</v>
      </c>
      <c r="O50" s="65">
        <v>30</v>
      </c>
      <c r="P50" s="48"/>
      <c r="Q50" s="48"/>
      <c r="R50" s="48"/>
      <c r="S50" s="48"/>
      <c r="T50" s="48"/>
      <c r="U50" s="48"/>
    </row>
    <row r="51" spans="1:21" ht="30.75" customHeight="1">
      <c r="A51" s="48"/>
      <c r="B51" s="1195"/>
      <c r="C51" s="1196"/>
      <c r="D51" s="66"/>
      <c r="E51" s="1185" t="s">
        <v>17</v>
      </c>
      <c r="F51" s="1185"/>
      <c r="G51" s="1185"/>
      <c r="H51" s="1185"/>
      <c r="I51" s="1185"/>
      <c r="J51" s="1186"/>
      <c r="K51" s="63" t="s">
        <v>481</v>
      </c>
      <c r="L51" s="64">
        <v>0</v>
      </c>
      <c r="M51" s="64">
        <v>0</v>
      </c>
      <c r="N51" s="64">
        <v>0</v>
      </c>
      <c r="O51" s="65">
        <v>0</v>
      </c>
      <c r="P51" s="48"/>
      <c r="Q51" s="48"/>
      <c r="R51" s="48"/>
      <c r="S51" s="48"/>
      <c r="T51" s="48"/>
      <c r="U51" s="48"/>
    </row>
    <row r="52" spans="1:21" ht="30.75" customHeight="1">
      <c r="A52" s="48"/>
      <c r="B52" s="1183" t="s">
        <v>18</v>
      </c>
      <c r="C52" s="1184"/>
      <c r="D52" s="66"/>
      <c r="E52" s="1185" t="s">
        <v>19</v>
      </c>
      <c r="F52" s="1185"/>
      <c r="G52" s="1185"/>
      <c r="H52" s="1185"/>
      <c r="I52" s="1185"/>
      <c r="J52" s="1186"/>
      <c r="K52" s="63">
        <v>683</v>
      </c>
      <c r="L52" s="64">
        <v>659</v>
      </c>
      <c r="M52" s="64">
        <v>645</v>
      </c>
      <c r="N52" s="64">
        <v>641</v>
      </c>
      <c r="O52" s="65">
        <v>597</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473</v>
      </c>
      <c r="L53" s="69">
        <v>455</v>
      </c>
      <c r="M53" s="69">
        <v>451</v>
      </c>
      <c r="N53" s="69">
        <v>400</v>
      </c>
      <c r="O53" s="70">
        <v>397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521</v>
      </c>
      <c r="J40" s="79" t="s">
        <v>522</v>
      </c>
      <c r="K40" s="79" t="s">
        <v>523</v>
      </c>
      <c r="L40" s="79" t="s">
        <v>524</v>
      </c>
      <c r="M40" s="80" t="s">
        <v>525</v>
      </c>
    </row>
    <row r="41" spans="2:13" ht="27.75" customHeight="1">
      <c r="B41" s="1211" t="s">
        <v>23</v>
      </c>
      <c r="C41" s="1212"/>
      <c r="D41" s="81"/>
      <c r="E41" s="1213" t="s">
        <v>24</v>
      </c>
      <c r="F41" s="1213"/>
      <c r="G41" s="1213"/>
      <c r="H41" s="1214"/>
      <c r="I41" s="82">
        <v>6819</v>
      </c>
      <c r="J41" s="83">
        <v>6447</v>
      </c>
      <c r="K41" s="83">
        <v>6208</v>
      </c>
      <c r="L41" s="83">
        <v>6487</v>
      </c>
      <c r="M41" s="84">
        <v>6289</v>
      </c>
    </row>
    <row r="42" spans="2:13" ht="27.75" customHeight="1">
      <c r="B42" s="1201"/>
      <c r="C42" s="1202"/>
      <c r="D42" s="85"/>
      <c r="E42" s="1205" t="s">
        <v>25</v>
      </c>
      <c r="F42" s="1205"/>
      <c r="G42" s="1205"/>
      <c r="H42" s="1206"/>
      <c r="I42" s="86">
        <v>249</v>
      </c>
      <c r="J42" s="87">
        <v>199</v>
      </c>
      <c r="K42" s="87">
        <v>167</v>
      </c>
      <c r="L42" s="87">
        <v>137</v>
      </c>
      <c r="M42" s="88">
        <v>172</v>
      </c>
    </row>
    <row r="43" spans="2:13" ht="27.75" customHeight="1">
      <c r="B43" s="1201"/>
      <c r="C43" s="1202"/>
      <c r="D43" s="85"/>
      <c r="E43" s="1205" t="s">
        <v>26</v>
      </c>
      <c r="F43" s="1205"/>
      <c r="G43" s="1205"/>
      <c r="H43" s="1206"/>
      <c r="I43" s="86">
        <v>3390</v>
      </c>
      <c r="J43" s="87">
        <v>3220</v>
      </c>
      <c r="K43" s="87">
        <v>3271</v>
      </c>
      <c r="L43" s="87">
        <v>3266</v>
      </c>
      <c r="M43" s="88">
        <v>3194</v>
      </c>
    </row>
    <row r="44" spans="2:13" ht="27.75" customHeight="1">
      <c r="B44" s="1201"/>
      <c r="C44" s="1202"/>
      <c r="D44" s="85"/>
      <c r="E44" s="1205" t="s">
        <v>27</v>
      </c>
      <c r="F44" s="1205"/>
      <c r="G44" s="1205"/>
      <c r="H44" s="1206"/>
      <c r="I44" s="86">
        <v>29</v>
      </c>
      <c r="J44" s="87">
        <v>28</v>
      </c>
      <c r="K44" s="87">
        <v>28</v>
      </c>
      <c r="L44" s="87">
        <v>39</v>
      </c>
      <c r="M44" s="88">
        <v>35</v>
      </c>
    </row>
    <row r="45" spans="2:13" ht="27.75" customHeight="1">
      <c r="B45" s="1201"/>
      <c r="C45" s="1202"/>
      <c r="D45" s="85"/>
      <c r="E45" s="1205" t="s">
        <v>28</v>
      </c>
      <c r="F45" s="1205"/>
      <c r="G45" s="1205"/>
      <c r="H45" s="1206"/>
      <c r="I45" s="86">
        <v>1256</v>
      </c>
      <c r="J45" s="87">
        <v>1250</v>
      </c>
      <c r="K45" s="87">
        <v>1203</v>
      </c>
      <c r="L45" s="87">
        <v>1171</v>
      </c>
      <c r="M45" s="88">
        <v>1167</v>
      </c>
    </row>
    <row r="46" spans="2:13" ht="27.75" customHeight="1">
      <c r="B46" s="1201"/>
      <c r="C46" s="1202"/>
      <c r="D46" s="85"/>
      <c r="E46" s="1205" t="s">
        <v>29</v>
      </c>
      <c r="F46" s="1205"/>
      <c r="G46" s="1205"/>
      <c r="H46" s="1206"/>
      <c r="I46" s="86">
        <v>227</v>
      </c>
      <c r="J46" s="87">
        <v>193</v>
      </c>
      <c r="K46" s="87">
        <v>186</v>
      </c>
      <c r="L46" s="87">
        <v>158</v>
      </c>
      <c r="M46" s="88">
        <v>127</v>
      </c>
    </row>
    <row r="47" spans="2:13" ht="27.75" customHeight="1">
      <c r="B47" s="1201"/>
      <c r="C47" s="1202"/>
      <c r="D47" s="85"/>
      <c r="E47" s="1205" t="s">
        <v>30</v>
      </c>
      <c r="F47" s="1205"/>
      <c r="G47" s="1205"/>
      <c r="H47" s="1206"/>
      <c r="I47" s="86" t="s">
        <v>481</v>
      </c>
      <c r="J47" s="87" t="s">
        <v>481</v>
      </c>
      <c r="K47" s="87" t="s">
        <v>481</v>
      </c>
      <c r="L47" s="87" t="s">
        <v>481</v>
      </c>
      <c r="M47" s="88" t="s">
        <v>481</v>
      </c>
    </row>
    <row r="48" spans="2:13" ht="27.75" customHeight="1">
      <c r="B48" s="1203"/>
      <c r="C48" s="1204"/>
      <c r="D48" s="85"/>
      <c r="E48" s="1205" t="s">
        <v>31</v>
      </c>
      <c r="F48" s="1205"/>
      <c r="G48" s="1205"/>
      <c r="H48" s="1206"/>
      <c r="I48" s="86" t="s">
        <v>481</v>
      </c>
      <c r="J48" s="87" t="s">
        <v>481</v>
      </c>
      <c r="K48" s="87" t="s">
        <v>481</v>
      </c>
      <c r="L48" s="87" t="s">
        <v>481</v>
      </c>
      <c r="M48" s="88" t="s">
        <v>481</v>
      </c>
    </row>
    <row r="49" spans="2:13" ht="27.75" customHeight="1">
      <c r="B49" s="1199" t="s">
        <v>32</v>
      </c>
      <c r="C49" s="1200"/>
      <c r="D49" s="89"/>
      <c r="E49" s="1205" t="s">
        <v>33</v>
      </c>
      <c r="F49" s="1205"/>
      <c r="G49" s="1205"/>
      <c r="H49" s="1206"/>
      <c r="I49" s="86">
        <v>1894</v>
      </c>
      <c r="J49" s="87">
        <v>2075</v>
      </c>
      <c r="K49" s="87">
        <v>2344</v>
      </c>
      <c r="L49" s="87">
        <v>2654</v>
      </c>
      <c r="M49" s="88">
        <v>2977</v>
      </c>
    </row>
    <row r="50" spans="2:13" ht="27.75" customHeight="1">
      <c r="B50" s="1201"/>
      <c r="C50" s="1202"/>
      <c r="D50" s="85"/>
      <c r="E50" s="1205" t="s">
        <v>34</v>
      </c>
      <c r="F50" s="1205"/>
      <c r="G50" s="1205"/>
      <c r="H50" s="1206"/>
      <c r="I50" s="86">
        <v>777</v>
      </c>
      <c r="J50" s="87">
        <v>682</v>
      </c>
      <c r="K50" s="87">
        <v>565</v>
      </c>
      <c r="L50" s="87">
        <v>471</v>
      </c>
      <c r="M50" s="88">
        <v>402</v>
      </c>
    </row>
    <row r="51" spans="2:13" ht="27.75" customHeight="1">
      <c r="B51" s="1203"/>
      <c r="C51" s="1204"/>
      <c r="D51" s="85"/>
      <c r="E51" s="1205" t="s">
        <v>35</v>
      </c>
      <c r="F51" s="1205"/>
      <c r="G51" s="1205"/>
      <c r="H51" s="1206"/>
      <c r="I51" s="86">
        <v>5810</v>
      </c>
      <c r="J51" s="87">
        <v>5554</v>
      </c>
      <c r="K51" s="87">
        <v>5561</v>
      </c>
      <c r="L51" s="87">
        <v>5399</v>
      </c>
      <c r="M51" s="88">
        <v>5279</v>
      </c>
    </row>
    <row r="52" spans="2:13" ht="27.75" customHeight="1" thickBot="1">
      <c r="B52" s="1207" t="s">
        <v>36</v>
      </c>
      <c r="C52" s="1208"/>
      <c r="D52" s="90"/>
      <c r="E52" s="1209" t="s">
        <v>37</v>
      </c>
      <c r="F52" s="1209"/>
      <c r="G52" s="1209"/>
      <c r="H52" s="1210"/>
      <c r="I52" s="91">
        <v>3487</v>
      </c>
      <c r="J52" s="92">
        <v>3026</v>
      </c>
      <c r="K52" s="92">
        <v>2594</v>
      </c>
      <c r="L52" s="92">
        <v>2734</v>
      </c>
      <c r="M52" s="93">
        <v>2326</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550</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550</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551</v>
      </c>
      <c r="C41" s="246"/>
      <c r="D41" s="246"/>
      <c r="E41" s="246"/>
      <c r="F41" s="246"/>
      <c r="G41" s="246"/>
      <c r="H41" s="246"/>
      <c r="I41" s="246"/>
      <c r="J41" s="246"/>
      <c r="K41" s="246"/>
      <c r="L41" s="246"/>
      <c r="M41" s="246"/>
      <c r="N41" s="246"/>
      <c r="O41" s="246"/>
      <c r="P41" s="247"/>
    </row>
    <row r="42" spans="2:17">
      <c r="B42" s="248"/>
      <c r="C42" s="244"/>
      <c r="D42" s="244"/>
      <c r="E42" s="244"/>
      <c r="F42" s="244"/>
      <c r="G42" s="351" t="s">
        <v>552</v>
      </c>
      <c r="I42" s="352"/>
      <c r="J42" s="352"/>
      <c r="K42" s="352"/>
      <c r="L42" s="244"/>
      <c r="M42" s="244"/>
      <c r="N42" s="244"/>
      <c r="O42" s="244"/>
    </row>
    <row r="43" spans="2:17">
      <c r="B43" s="248"/>
      <c r="C43" s="244"/>
      <c r="D43" s="244"/>
      <c r="E43" s="244"/>
      <c r="F43" s="244"/>
      <c r="G43" s="1215" t="s">
        <v>553</v>
      </c>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554</v>
      </c>
    </row>
    <row r="50" spans="1:17">
      <c r="B50" s="248"/>
      <c r="C50" s="244"/>
      <c r="D50" s="244"/>
      <c r="E50" s="244"/>
      <c r="F50" s="244"/>
      <c r="G50" s="1224"/>
      <c r="H50" s="1225"/>
      <c r="I50" s="1225"/>
      <c r="J50" s="1226"/>
      <c r="K50" s="354" t="s">
        <v>521</v>
      </c>
      <c r="L50" s="354" t="s">
        <v>522</v>
      </c>
      <c r="M50" s="354" t="s">
        <v>523</v>
      </c>
      <c r="N50" s="354" t="s">
        <v>524</v>
      </c>
      <c r="O50" s="354" t="s">
        <v>525</v>
      </c>
    </row>
    <row r="51" spans="1:17">
      <c r="B51" s="248"/>
      <c r="C51" s="244"/>
      <c r="D51" s="244"/>
      <c r="E51" s="244"/>
      <c r="F51" s="244"/>
      <c r="G51" s="1227" t="s">
        <v>555</v>
      </c>
      <c r="H51" s="1228"/>
      <c r="I51" s="1233" t="s">
        <v>556</v>
      </c>
      <c r="J51" s="1233"/>
      <c r="K51" s="1235"/>
      <c r="L51" s="1235"/>
      <c r="M51" s="1235"/>
      <c r="N51" s="1235"/>
      <c r="O51" s="1236">
        <v>78.599999999999994</v>
      </c>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557</v>
      </c>
      <c r="J53" s="1237"/>
      <c r="K53" s="1238"/>
      <c r="L53" s="1238"/>
      <c r="M53" s="1238"/>
      <c r="N53" s="1238"/>
      <c r="O53" s="1240">
        <v>66.400000000000006</v>
      </c>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1" t="s">
        <v>558</v>
      </c>
      <c r="H55" s="1242"/>
      <c r="I55" s="1237" t="s">
        <v>556</v>
      </c>
      <c r="J55" s="1237"/>
      <c r="K55" s="1235"/>
      <c r="L55" s="1235"/>
      <c r="M55" s="1235"/>
      <c r="N55" s="1235"/>
      <c r="O55" s="1236">
        <v>27</v>
      </c>
    </row>
    <row r="56" spans="1:17">
      <c r="A56" s="355"/>
      <c r="B56" s="248"/>
      <c r="C56" s="244"/>
      <c r="D56" s="244"/>
      <c r="E56" s="244"/>
      <c r="F56" s="244"/>
      <c r="G56" s="1243"/>
      <c r="H56" s="1244"/>
      <c r="I56" s="1237"/>
      <c r="J56" s="1237"/>
      <c r="K56" s="1236"/>
      <c r="L56" s="1236"/>
      <c r="M56" s="1236"/>
      <c r="N56" s="1236"/>
      <c r="O56" s="1236"/>
    </row>
    <row r="57" spans="1:17" s="355" customFormat="1">
      <c r="B57" s="356"/>
      <c r="C57" s="352"/>
      <c r="D57" s="352"/>
      <c r="E57" s="352"/>
      <c r="F57" s="352"/>
      <c r="G57" s="1243"/>
      <c r="H57" s="1244"/>
      <c r="I57" s="1247" t="s">
        <v>557</v>
      </c>
      <c r="J57" s="1247"/>
      <c r="K57" s="1238"/>
      <c r="L57" s="1238"/>
      <c r="M57" s="1238"/>
      <c r="N57" s="1238"/>
      <c r="O57" s="1240">
        <v>60</v>
      </c>
      <c r="P57" s="357"/>
      <c r="Q57" s="356"/>
    </row>
    <row r="58" spans="1:17" s="355" customFormat="1">
      <c r="A58" s="243"/>
      <c r="B58" s="356"/>
      <c r="C58" s="352"/>
      <c r="D58" s="352"/>
      <c r="E58" s="352"/>
      <c r="F58" s="352"/>
      <c r="G58" s="1245"/>
      <c r="H58" s="1246"/>
      <c r="I58" s="1247"/>
      <c r="J58" s="1247"/>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559</v>
      </c>
      <c r="C63" s="244"/>
      <c r="D63" s="244"/>
      <c r="E63" s="244"/>
      <c r="F63" s="244"/>
      <c r="G63" s="244"/>
      <c r="H63" s="244"/>
      <c r="I63" s="244"/>
      <c r="J63" s="244"/>
      <c r="K63" s="244"/>
      <c r="L63" s="244"/>
      <c r="M63" s="244"/>
      <c r="N63" s="244"/>
      <c r="O63" s="244"/>
    </row>
    <row r="64" spans="1:17">
      <c r="B64" s="248"/>
      <c r="C64" s="244"/>
      <c r="D64" s="244"/>
      <c r="E64" s="244"/>
      <c r="F64" s="244"/>
      <c r="G64" s="351" t="s">
        <v>552</v>
      </c>
      <c r="I64" s="352"/>
      <c r="J64" s="352"/>
      <c r="K64" s="352"/>
      <c r="L64" s="244"/>
      <c r="M64" s="244"/>
      <c r="N64" s="244"/>
      <c r="O64" s="244"/>
    </row>
    <row r="65" spans="2:30">
      <c r="B65" s="248"/>
      <c r="C65" s="244"/>
      <c r="D65" s="244"/>
      <c r="E65" s="244"/>
      <c r="F65" s="244"/>
      <c r="G65" s="1215" t="s">
        <v>560</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561</v>
      </c>
      <c r="I71" s="368"/>
      <c r="J71" s="364"/>
      <c r="K71" s="364"/>
      <c r="L71" s="365"/>
      <c r="M71" s="364"/>
      <c r="N71" s="365"/>
      <c r="O71" s="366"/>
    </row>
    <row r="72" spans="2:30">
      <c r="B72" s="248"/>
      <c r="C72" s="244"/>
      <c r="D72" s="244"/>
      <c r="E72" s="244"/>
      <c r="F72" s="244"/>
      <c r="G72" s="1224"/>
      <c r="H72" s="1225"/>
      <c r="I72" s="1225"/>
      <c r="J72" s="1226"/>
      <c r="K72" s="354" t="s">
        <v>521</v>
      </c>
      <c r="L72" s="354" t="s">
        <v>522</v>
      </c>
      <c r="M72" s="354" t="s">
        <v>523</v>
      </c>
      <c r="N72" s="354" t="s">
        <v>524</v>
      </c>
      <c r="O72" s="354" t="s">
        <v>525</v>
      </c>
    </row>
    <row r="73" spans="2:30">
      <c r="B73" s="248"/>
      <c r="C73" s="244"/>
      <c r="D73" s="244"/>
      <c r="E73" s="244"/>
      <c r="F73" s="244"/>
      <c r="G73" s="1227" t="s">
        <v>555</v>
      </c>
      <c r="H73" s="1228"/>
      <c r="I73" s="1233" t="s">
        <v>556</v>
      </c>
      <c r="J73" s="1233"/>
      <c r="K73" s="1248">
        <v>116.4</v>
      </c>
      <c r="L73" s="1248">
        <v>103.4</v>
      </c>
      <c r="M73" s="1236">
        <v>89.1</v>
      </c>
      <c r="N73" s="1236">
        <v>95.1</v>
      </c>
      <c r="O73" s="1236">
        <v>78.599999999999994</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562</v>
      </c>
      <c r="J75" s="1237"/>
      <c r="K75" s="1240">
        <v>20</v>
      </c>
      <c r="L75" s="1240">
        <v>16.8</v>
      </c>
      <c r="M75" s="1240">
        <v>15.6</v>
      </c>
      <c r="N75" s="1240">
        <v>14.9</v>
      </c>
      <c r="O75" s="1240">
        <v>14.2</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1" t="s">
        <v>558</v>
      </c>
      <c r="H77" s="1242"/>
      <c r="I77" s="1237" t="s">
        <v>556</v>
      </c>
      <c r="J77" s="1237"/>
      <c r="K77" s="1248">
        <v>38.6</v>
      </c>
      <c r="L77" s="1248">
        <v>28.4</v>
      </c>
      <c r="M77" s="1236">
        <v>20.5</v>
      </c>
      <c r="N77" s="1236">
        <v>17.899999999999999</v>
      </c>
      <c r="O77" s="1236">
        <v>27</v>
      </c>
      <c r="R77" s="243">
        <v>12.3</v>
      </c>
      <c r="T77" s="243">
        <v>11.1</v>
      </c>
    </row>
    <row r="78" spans="2:30">
      <c r="B78" s="248"/>
      <c r="C78" s="244"/>
      <c r="D78" s="244"/>
      <c r="E78" s="244"/>
      <c r="F78" s="244"/>
      <c r="G78" s="1243"/>
      <c r="H78" s="1244"/>
      <c r="I78" s="1237"/>
      <c r="J78" s="1237"/>
      <c r="K78" s="1248"/>
      <c r="L78" s="1248"/>
      <c r="M78" s="1236"/>
      <c r="N78" s="1236"/>
      <c r="O78" s="1236"/>
    </row>
    <row r="79" spans="2:30">
      <c r="B79" s="248"/>
      <c r="C79" s="244"/>
      <c r="D79" s="244"/>
      <c r="E79" s="244"/>
      <c r="F79" s="244"/>
      <c r="G79" s="1243"/>
      <c r="H79" s="1244"/>
      <c r="I79" s="1249" t="s">
        <v>562</v>
      </c>
      <c r="J79" s="1247"/>
      <c r="K79" s="1250">
        <v>12.6</v>
      </c>
      <c r="L79" s="1250">
        <v>11.4</v>
      </c>
      <c r="M79" s="1250">
        <v>10.5</v>
      </c>
      <c r="N79" s="1250">
        <v>9.5</v>
      </c>
      <c r="O79" s="1250">
        <v>8.6999999999999993</v>
      </c>
      <c r="V79" s="243">
        <v>53.5</v>
      </c>
      <c r="X79" s="243">
        <v>48.2</v>
      </c>
      <c r="Z79" s="243">
        <v>34.200000000000003</v>
      </c>
      <c r="AB79" s="243">
        <v>30.3</v>
      </c>
      <c r="AD79" s="243">
        <v>28.9</v>
      </c>
    </row>
    <row r="80" spans="2:30">
      <c r="B80" s="248"/>
      <c r="C80" s="244"/>
      <c r="D80" s="244"/>
      <c r="E80" s="244"/>
      <c r="F80" s="244"/>
      <c r="G80" s="1245"/>
      <c r="H80" s="1246"/>
      <c r="I80" s="1247"/>
      <c r="J80" s="1247"/>
      <c r="K80" s="1250"/>
      <c r="L80" s="1250"/>
      <c r="M80" s="1250"/>
      <c r="N80" s="1250"/>
      <c r="O80" s="1250"/>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520</v>
      </c>
      <c r="G2" s="111"/>
      <c r="H2" s="112"/>
    </row>
    <row r="3" spans="1:8">
      <c r="A3" s="108" t="s">
        <v>513</v>
      </c>
      <c r="B3" s="113"/>
      <c r="C3" s="114"/>
      <c r="D3" s="115">
        <v>16023</v>
      </c>
      <c r="E3" s="116"/>
      <c r="F3" s="117">
        <v>92021</v>
      </c>
      <c r="G3" s="118"/>
      <c r="H3" s="119"/>
    </row>
    <row r="4" spans="1:8">
      <c r="A4" s="120"/>
      <c r="B4" s="121"/>
      <c r="C4" s="122"/>
      <c r="D4" s="123">
        <v>10898</v>
      </c>
      <c r="E4" s="124"/>
      <c r="F4" s="125">
        <v>52579</v>
      </c>
      <c r="G4" s="126"/>
      <c r="H4" s="127"/>
    </row>
    <row r="5" spans="1:8">
      <c r="A5" s="108" t="s">
        <v>515</v>
      </c>
      <c r="B5" s="113"/>
      <c r="C5" s="114"/>
      <c r="D5" s="115">
        <v>75975</v>
      </c>
      <c r="E5" s="116"/>
      <c r="F5" s="117">
        <v>94828</v>
      </c>
      <c r="G5" s="118"/>
      <c r="H5" s="119"/>
    </row>
    <row r="6" spans="1:8">
      <c r="A6" s="120"/>
      <c r="B6" s="121"/>
      <c r="C6" s="122"/>
      <c r="D6" s="123">
        <v>33930</v>
      </c>
      <c r="E6" s="124"/>
      <c r="F6" s="125">
        <v>55133</v>
      </c>
      <c r="G6" s="126"/>
      <c r="H6" s="127"/>
    </row>
    <row r="7" spans="1:8">
      <c r="A7" s="108" t="s">
        <v>516</v>
      </c>
      <c r="B7" s="113"/>
      <c r="C7" s="114"/>
      <c r="D7" s="115">
        <v>104377</v>
      </c>
      <c r="E7" s="116"/>
      <c r="F7" s="117">
        <v>119674</v>
      </c>
      <c r="G7" s="118"/>
      <c r="H7" s="119"/>
    </row>
    <row r="8" spans="1:8">
      <c r="A8" s="120"/>
      <c r="B8" s="121"/>
      <c r="C8" s="122"/>
      <c r="D8" s="123">
        <v>27776</v>
      </c>
      <c r="E8" s="124"/>
      <c r="F8" s="125">
        <v>57803</v>
      </c>
      <c r="G8" s="126"/>
      <c r="H8" s="127"/>
    </row>
    <row r="9" spans="1:8">
      <c r="A9" s="108" t="s">
        <v>517</v>
      </c>
      <c r="B9" s="113"/>
      <c r="C9" s="114"/>
      <c r="D9" s="115">
        <v>140094</v>
      </c>
      <c r="E9" s="116"/>
      <c r="F9" s="117">
        <v>119685</v>
      </c>
      <c r="G9" s="118"/>
      <c r="H9" s="119"/>
    </row>
    <row r="10" spans="1:8">
      <c r="A10" s="120"/>
      <c r="B10" s="121"/>
      <c r="C10" s="122"/>
      <c r="D10" s="123">
        <v>64644</v>
      </c>
      <c r="E10" s="124"/>
      <c r="F10" s="125">
        <v>68464</v>
      </c>
      <c r="G10" s="126"/>
      <c r="H10" s="127"/>
    </row>
    <row r="11" spans="1:8">
      <c r="A11" s="108" t="s">
        <v>518</v>
      </c>
      <c r="B11" s="113"/>
      <c r="C11" s="114"/>
      <c r="D11" s="115">
        <v>47494</v>
      </c>
      <c r="E11" s="116"/>
      <c r="F11" s="117">
        <v>109920</v>
      </c>
      <c r="G11" s="118"/>
      <c r="H11" s="119"/>
    </row>
    <row r="12" spans="1:8">
      <c r="A12" s="120"/>
      <c r="B12" s="121"/>
      <c r="C12" s="128"/>
      <c r="D12" s="123">
        <v>20233</v>
      </c>
      <c r="E12" s="124"/>
      <c r="F12" s="125">
        <v>62739</v>
      </c>
      <c r="G12" s="126"/>
      <c r="H12" s="127"/>
    </row>
    <row r="13" spans="1:8">
      <c r="A13" s="108"/>
      <c r="B13" s="113"/>
      <c r="C13" s="129"/>
      <c r="D13" s="130">
        <v>76793</v>
      </c>
      <c r="E13" s="131"/>
      <c r="F13" s="132">
        <v>107226</v>
      </c>
      <c r="G13" s="133"/>
      <c r="H13" s="119"/>
    </row>
    <row r="14" spans="1:8">
      <c r="A14" s="120"/>
      <c r="B14" s="121"/>
      <c r="C14" s="122"/>
      <c r="D14" s="123">
        <v>31496</v>
      </c>
      <c r="E14" s="124"/>
      <c r="F14" s="125">
        <v>59344</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6.69</v>
      </c>
      <c r="C19" s="134">
        <f>ROUND(VALUE(SUBSTITUTE(実質収支比率等に係る経年分析!G$48,"▲","-")),2)</f>
        <v>9.18</v>
      </c>
      <c r="D19" s="134">
        <f>ROUND(VALUE(SUBSTITUTE(実質収支比率等に係る経年分析!H$48,"▲","-")),2)</f>
        <v>9.59</v>
      </c>
      <c r="E19" s="134">
        <f>ROUND(VALUE(SUBSTITUTE(実質収支比率等に係る経年分析!I$48,"▲","-")),2)</f>
        <v>10.76</v>
      </c>
      <c r="F19" s="134">
        <f>ROUND(VALUE(SUBSTITUTE(実質収支比率等に係る経年分析!J$48,"▲","-")),2)</f>
        <v>9.06</v>
      </c>
    </row>
    <row r="20" spans="1:11">
      <c r="A20" s="134" t="s">
        <v>42</v>
      </c>
      <c r="B20" s="134">
        <f>ROUND(VALUE(SUBSTITUTE(実質収支比率等に係る経年分析!F$47,"▲","-")),2)</f>
        <v>38.75</v>
      </c>
      <c r="C20" s="134">
        <f>ROUND(VALUE(SUBSTITUTE(実質収支比率等に係る経年分析!G$47,"▲","-")),2)</f>
        <v>47.58</v>
      </c>
      <c r="D20" s="134">
        <f>ROUND(VALUE(SUBSTITUTE(実質収支比率等に係る経年分析!H$47,"▲","-")),2)</f>
        <v>54.3</v>
      </c>
      <c r="E20" s="134">
        <f>ROUND(VALUE(SUBSTITUTE(実質収支比率等に係る経年分析!I$47,"▲","-")),2)</f>
        <v>61.23</v>
      </c>
      <c r="F20" s="134">
        <f>ROUND(VALUE(SUBSTITUTE(実質収支比率等に係る経年分析!J$47,"▲","-")),2)</f>
        <v>65.900000000000006</v>
      </c>
    </row>
    <row r="21" spans="1:11">
      <c r="A21" s="134" t="s">
        <v>43</v>
      </c>
      <c r="B21" s="134">
        <f>IF(ISNUMBER(VALUE(SUBSTITUTE(実質収支比率等に係る経年分析!F$49,"▲","-"))),ROUND(VALUE(SUBSTITUTE(実質収支比率等に係る経年分析!F$49,"▲","-")),2),NA())</f>
        <v>2.86</v>
      </c>
      <c r="C21" s="134">
        <f>IF(ISNUMBER(VALUE(SUBSTITUTE(実質収支比率等に係る経年分析!G$49,"▲","-"))),ROUND(VALUE(SUBSTITUTE(実質収支比率等に係る経年分析!G$49,"▲","-")),2),NA())</f>
        <v>8</v>
      </c>
      <c r="D21" s="134">
        <f>IF(ISNUMBER(VALUE(SUBSTITUTE(実質収支比率等に係る経年分析!H$49,"▲","-"))),ROUND(VALUE(SUBSTITUTE(実質収支比率等に係る経年分析!H$49,"▲","-")),2),NA())</f>
        <v>0.33</v>
      </c>
      <c r="E21" s="134">
        <f>IF(ISNUMBER(VALUE(SUBSTITUTE(実質収支比率等に係る経年分析!I$49,"▲","-"))),ROUND(VALUE(SUBSTITUTE(実質収支比率等に係る経年分析!I$49,"▲","-")),2),NA())</f>
        <v>1.1000000000000001</v>
      </c>
      <c r="F21" s="134">
        <f>IF(ISNUMBER(VALUE(SUBSTITUTE(実質収支比率等に係る経年分析!J$49,"▲","-"))),ROUND(VALUE(SUBSTITUTE(実質収支比率等に係る経年分析!J$49,"▲","-")),2),NA())</f>
        <v>-0.85</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奨学金会計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公設地方卸売市場事業特別会計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後期高齢者医療事業会計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港湾整備事業特別会計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c r="A33" s="135" t="str">
        <f>IF(連結実質赤字比率に係る赤字・黒字の構成分析!C$37="",NA(),連結実質赤字比率に係る赤字・黒字の構成分析!C$37)</f>
        <v>水道事業会計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4.84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3.07</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2.2200000000000002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0.56999999999999995</v>
      </c>
    </row>
    <row r="34" spans="1:16">
      <c r="A34" s="135" t="str">
        <f>IF(連結実質赤字比率に係る赤字・黒字の構成分析!C$36="",NA(),連結実質赤字比率に係る赤字・黒字の構成分析!C$36)</f>
        <v>介護保険事業会計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0.7</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0.38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0.44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0.86</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0.94</v>
      </c>
    </row>
    <row r="35" spans="1:16">
      <c r="A35" s="135" t="str">
        <f>IF(連結実質赤字比率に係る赤字・黒字の構成分析!C$35="",NA(),連結実質赤字比率に係る赤字・黒字の構成分析!C$35)</f>
        <v>国民健康保険事業会計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0.3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1.37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1.73</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1.34</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1.89</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6.68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9.18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9.58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10.76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9.0500000000000007</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683</v>
      </c>
      <c r="E42" s="136"/>
      <c r="F42" s="136"/>
      <c r="G42" s="136">
        <f>'実質公債費比率（分子）の構造'!L$52</f>
        <v>659</v>
      </c>
      <c r="H42" s="136"/>
      <c r="I42" s="136"/>
      <c r="J42" s="136">
        <f>'実質公債費比率（分子）の構造'!M$52</f>
        <v>645</v>
      </c>
      <c r="K42" s="136"/>
      <c r="L42" s="136"/>
      <c r="M42" s="136">
        <f>'実質公債費比率（分子）の構造'!N$52</f>
        <v>641</v>
      </c>
      <c r="N42" s="136"/>
      <c r="O42" s="136"/>
      <c r="P42" s="136">
        <f>'実質公債費比率（分子）の構造'!O$52</f>
        <v>597</v>
      </c>
    </row>
    <row r="43" spans="1:16">
      <c r="A43" s="136" t="s">
        <v>51</v>
      </c>
      <c r="B43" s="136" t="str">
        <f>'実質公債費比率（分子）の構造'!K$51</f>
        <v>-</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52</v>
      </c>
      <c r="B44" s="136">
        <f>'実質公債費比率（分子）の構造'!K$50</f>
        <v>32</v>
      </c>
      <c r="C44" s="136"/>
      <c r="D44" s="136"/>
      <c r="E44" s="136">
        <f>'実質公債費比率（分子）の構造'!L$50</f>
        <v>34</v>
      </c>
      <c r="F44" s="136"/>
      <c r="G44" s="136"/>
      <c r="H44" s="136">
        <f>'実質公債費比率（分子）の構造'!M$50</f>
        <v>31</v>
      </c>
      <c r="I44" s="136"/>
      <c r="J44" s="136"/>
      <c r="K44" s="136">
        <f>'実質公債費比率（分子）の構造'!N$50</f>
        <v>30</v>
      </c>
      <c r="L44" s="136"/>
      <c r="M44" s="136"/>
      <c r="N44" s="136">
        <f>'実質公債費比率（分子）の構造'!O$50</f>
        <v>30</v>
      </c>
      <c r="O44" s="136"/>
      <c r="P44" s="136"/>
    </row>
    <row r="45" spans="1:16">
      <c r="A45" s="136" t="s">
        <v>53</v>
      </c>
      <c r="B45" s="136">
        <f>'実質公債費比率（分子）の構造'!K$49</f>
        <v>0</v>
      </c>
      <c r="C45" s="136"/>
      <c r="D45" s="136"/>
      <c r="E45" s="136">
        <f>'実質公債費比率（分子）の構造'!L$49</f>
        <v>0</v>
      </c>
      <c r="F45" s="136"/>
      <c r="G45" s="136"/>
      <c r="H45" s="136">
        <f>'実質公債費比率（分子）の構造'!M$49</f>
        <v>0</v>
      </c>
      <c r="I45" s="136"/>
      <c r="J45" s="136"/>
      <c r="K45" s="136">
        <f>'実質公債費比率（分子）の構造'!N$49</f>
        <v>3</v>
      </c>
      <c r="L45" s="136"/>
      <c r="M45" s="136"/>
      <c r="N45" s="136">
        <f>'実質公債費比率（分子）の構造'!O$49</f>
        <v>4</v>
      </c>
      <c r="O45" s="136"/>
      <c r="P45" s="136"/>
    </row>
    <row r="46" spans="1:16">
      <c r="A46" s="136" t="s">
        <v>54</v>
      </c>
      <c r="B46" s="136">
        <f>'実質公債費比率（分子）の構造'!K$48</f>
        <v>190</v>
      </c>
      <c r="C46" s="136"/>
      <c r="D46" s="136"/>
      <c r="E46" s="136">
        <f>'実質公債費比率（分子）の構造'!L$48</f>
        <v>198</v>
      </c>
      <c r="F46" s="136"/>
      <c r="G46" s="136"/>
      <c r="H46" s="136">
        <f>'実質公債費比率（分子）の構造'!M$48</f>
        <v>247</v>
      </c>
      <c r="I46" s="136"/>
      <c r="J46" s="136"/>
      <c r="K46" s="136">
        <f>'実質公債費比率（分子）の構造'!N$48</f>
        <v>241</v>
      </c>
      <c r="L46" s="136"/>
      <c r="M46" s="136"/>
      <c r="N46" s="136">
        <f>'実質公債費比率（分子）の構造'!O$48</f>
        <v>233</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934</v>
      </c>
      <c r="C49" s="136"/>
      <c r="D49" s="136"/>
      <c r="E49" s="136">
        <f>'実質公債費比率（分子）の構造'!L$45</f>
        <v>882</v>
      </c>
      <c r="F49" s="136"/>
      <c r="G49" s="136"/>
      <c r="H49" s="136">
        <f>'実質公債費比率（分子）の構造'!M$45</f>
        <v>818</v>
      </c>
      <c r="I49" s="136"/>
      <c r="J49" s="136"/>
      <c r="K49" s="136">
        <f>'実質公債費比率（分子）の構造'!N$45</f>
        <v>767</v>
      </c>
      <c r="L49" s="136"/>
      <c r="M49" s="136"/>
      <c r="N49" s="136">
        <f>'実質公債費比率（分子）の構造'!O$45</f>
        <v>727</v>
      </c>
      <c r="O49" s="136"/>
      <c r="P49" s="136"/>
    </row>
    <row r="50" spans="1:16">
      <c r="A50" s="136" t="s">
        <v>58</v>
      </c>
      <c r="B50" s="136" t="e">
        <f>NA()</f>
        <v>#N/A</v>
      </c>
      <c r="C50" s="136">
        <f>IF(ISNUMBER('実質公債費比率（分子）の構造'!K$53),'実質公債費比率（分子）の構造'!K$53,NA())</f>
        <v>473</v>
      </c>
      <c r="D50" s="136" t="e">
        <f>NA()</f>
        <v>#N/A</v>
      </c>
      <c r="E50" s="136" t="e">
        <f>NA()</f>
        <v>#N/A</v>
      </c>
      <c r="F50" s="136">
        <f>IF(ISNUMBER('実質公債費比率（分子）の構造'!L$53),'実質公債費比率（分子）の構造'!L$53,NA())</f>
        <v>455</v>
      </c>
      <c r="G50" s="136" t="e">
        <f>NA()</f>
        <v>#N/A</v>
      </c>
      <c r="H50" s="136" t="e">
        <f>NA()</f>
        <v>#N/A</v>
      </c>
      <c r="I50" s="136">
        <f>IF(ISNUMBER('実質公債費比率（分子）の構造'!M$53),'実質公債費比率（分子）の構造'!M$53,NA())</f>
        <v>451</v>
      </c>
      <c r="J50" s="136" t="e">
        <f>NA()</f>
        <v>#N/A</v>
      </c>
      <c r="K50" s="136" t="e">
        <f>NA()</f>
        <v>#N/A</v>
      </c>
      <c r="L50" s="136">
        <f>IF(ISNUMBER('実質公債費比率（分子）の構造'!N$53),'実質公債費比率（分子）の構造'!N$53,NA())</f>
        <v>400</v>
      </c>
      <c r="M50" s="136" t="e">
        <f>NA()</f>
        <v>#N/A</v>
      </c>
      <c r="N50" s="136" t="e">
        <f>NA()</f>
        <v>#N/A</v>
      </c>
      <c r="O50" s="136">
        <f>IF(ISNUMBER('実質公債費比率（分子）の構造'!O$53),'実質公債費比率（分子）の構造'!O$53,NA())</f>
        <v>397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5810</v>
      </c>
      <c r="E56" s="135"/>
      <c r="F56" s="135"/>
      <c r="G56" s="135">
        <f>'将来負担比率（分子）の構造'!J$51</f>
        <v>5554</v>
      </c>
      <c r="H56" s="135"/>
      <c r="I56" s="135"/>
      <c r="J56" s="135">
        <f>'将来負担比率（分子）の構造'!K$51</f>
        <v>5561</v>
      </c>
      <c r="K56" s="135"/>
      <c r="L56" s="135"/>
      <c r="M56" s="135">
        <f>'将来負担比率（分子）の構造'!L$51</f>
        <v>5399</v>
      </c>
      <c r="N56" s="135"/>
      <c r="O56" s="135"/>
      <c r="P56" s="135">
        <f>'将来負担比率（分子）の構造'!M$51</f>
        <v>5279</v>
      </c>
    </row>
    <row r="57" spans="1:16">
      <c r="A57" s="135" t="s">
        <v>34</v>
      </c>
      <c r="B57" s="135"/>
      <c r="C57" s="135"/>
      <c r="D57" s="135">
        <f>'将来負担比率（分子）の構造'!I$50</f>
        <v>777</v>
      </c>
      <c r="E57" s="135"/>
      <c r="F57" s="135"/>
      <c r="G57" s="135">
        <f>'将来負担比率（分子）の構造'!J$50</f>
        <v>682</v>
      </c>
      <c r="H57" s="135"/>
      <c r="I57" s="135"/>
      <c r="J57" s="135">
        <f>'将来負担比率（分子）の構造'!K$50</f>
        <v>565</v>
      </c>
      <c r="K57" s="135"/>
      <c r="L57" s="135"/>
      <c r="M57" s="135">
        <f>'将来負担比率（分子）の構造'!L$50</f>
        <v>471</v>
      </c>
      <c r="N57" s="135"/>
      <c r="O57" s="135"/>
      <c r="P57" s="135">
        <f>'将来負担比率（分子）の構造'!M$50</f>
        <v>402</v>
      </c>
    </row>
    <row r="58" spans="1:16">
      <c r="A58" s="135" t="s">
        <v>33</v>
      </c>
      <c r="B58" s="135"/>
      <c r="C58" s="135"/>
      <c r="D58" s="135">
        <f>'将来負担比率（分子）の構造'!I$49</f>
        <v>1894</v>
      </c>
      <c r="E58" s="135"/>
      <c r="F58" s="135"/>
      <c r="G58" s="135">
        <f>'将来負担比率（分子）の構造'!J$49</f>
        <v>2075</v>
      </c>
      <c r="H58" s="135"/>
      <c r="I58" s="135"/>
      <c r="J58" s="135">
        <f>'将来負担比率（分子）の構造'!K$49</f>
        <v>2344</v>
      </c>
      <c r="K58" s="135"/>
      <c r="L58" s="135"/>
      <c r="M58" s="135">
        <f>'将来負担比率（分子）の構造'!L$49</f>
        <v>2654</v>
      </c>
      <c r="N58" s="135"/>
      <c r="O58" s="135"/>
      <c r="P58" s="135">
        <f>'将来負担比率（分子）の構造'!M$49</f>
        <v>2977</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227</v>
      </c>
      <c r="C61" s="135"/>
      <c r="D61" s="135"/>
      <c r="E61" s="135">
        <f>'将来負担比率（分子）の構造'!J$46</f>
        <v>193</v>
      </c>
      <c r="F61" s="135"/>
      <c r="G61" s="135"/>
      <c r="H61" s="135">
        <f>'将来負担比率（分子）の構造'!K$46</f>
        <v>186</v>
      </c>
      <c r="I61" s="135"/>
      <c r="J61" s="135"/>
      <c r="K61" s="135">
        <f>'将来負担比率（分子）の構造'!L$46</f>
        <v>158</v>
      </c>
      <c r="L61" s="135"/>
      <c r="M61" s="135"/>
      <c r="N61" s="135">
        <f>'将来負担比率（分子）の構造'!M$46</f>
        <v>127</v>
      </c>
      <c r="O61" s="135"/>
      <c r="P61" s="135"/>
    </row>
    <row r="62" spans="1:16">
      <c r="A62" s="135" t="s">
        <v>28</v>
      </c>
      <c r="B62" s="135">
        <f>'将来負担比率（分子）の構造'!I$45</f>
        <v>1256</v>
      </c>
      <c r="C62" s="135"/>
      <c r="D62" s="135"/>
      <c r="E62" s="135">
        <f>'将来負担比率（分子）の構造'!J$45</f>
        <v>1250</v>
      </c>
      <c r="F62" s="135"/>
      <c r="G62" s="135"/>
      <c r="H62" s="135">
        <f>'将来負担比率（分子）の構造'!K$45</f>
        <v>1203</v>
      </c>
      <c r="I62" s="135"/>
      <c r="J62" s="135"/>
      <c r="K62" s="135">
        <f>'将来負担比率（分子）の構造'!L$45</f>
        <v>1171</v>
      </c>
      <c r="L62" s="135"/>
      <c r="M62" s="135"/>
      <c r="N62" s="135">
        <f>'将来負担比率（分子）の構造'!M$45</f>
        <v>1167</v>
      </c>
      <c r="O62" s="135"/>
      <c r="P62" s="135"/>
    </row>
    <row r="63" spans="1:16">
      <c r="A63" s="135" t="s">
        <v>27</v>
      </c>
      <c r="B63" s="135">
        <f>'将来負担比率（分子）の構造'!I$44</f>
        <v>29</v>
      </c>
      <c r="C63" s="135"/>
      <c r="D63" s="135"/>
      <c r="E63" s="135">
        <f>'将来負担比率（分子）の構造'!J$44</f>
        <v>28</v>
      </c>
      <c r="F63" s="135"/>
      <c r="G63" s="135"/>
      <c r="H63" s="135">
        <f>'将来負担比率（分子）の構造'!K$44</f>
        <v>28</v>
      </c>
      <c r="I63" s="135"/>
      <c r="J63" s="135"/>
      <c r="K63" s="135">
        <f>'将来負担比率（分子）の構造'!L$44</f>
        <v>39</v>
      </c>
      <c r="L63" s="135"/>
      <c r="M63" s="135"/>
      <c r="N63" s="135">
        <f>'将来負担比率（分子）の構造'!M$44</f>
        <v>35</v>
      </c>
      <c r="O63" s="135"/>
      <c r="P63" s="135"/>
    </row>
    <row r="64" spans="1:16">
      <c r="A64" s="135" t="s">
        <v>26</v>
      </c>
      <c r="B64" s="135">
        <f>'将来負担比率（分子）の構造'!I$43</f>
        <v>3390</v>
      </c>
      <c r="C64" s="135"/>
      <c r="D64" s="135"/>
      <c r="E64" s="135">
        <f>'将来負担比率（分子）の構造'!J$43</f>
        <v>3220</v>
      </c>
      <c r="F64" s="135"/>
      <c r="G64" s="135"/>
      <c r="H64" s="135">
        <f>'将来負担比率（分子）の構造'!K$43</f>
        <v>3271</v>
      </c>
      <c r="I64" s="135"/>
      <c r="J64" s="135"/>
      <c r="K64" s="135">
        <f>'将来負担比率（分子）の構造'!L$43</f>
        <v>3266</v>
      </c>
      <c r="L64" s="135"/>
      <c r="M64" s="135"/>
      <c r="N64" s="135">
        <f>'将来負担比率（分子）の構造'!M$43</f>
        <v>3194</v>
      </c>
      <c r="O64" s="135"/>
      <c r="P64" s="135"/>
    </row>
    <row r="65" spans="1:16">
      <c r="A65" s="135" t="s">
        <v>25</v>
      </c>
      <c r="B65" s="135">
        <f>'将来負担比率（分子）の構造'!I$42</f>
        <v>249</v>
      </c>
      <c r="C65" s="135"/>
      <c r="D65" s="135"/>
      <c r="E65" s="135">
        <f>'将来負担比率（分子）の構造'!J$42</f>
        <v>199</v>
      </c>
      <c r="F65" s="135"/>
      <c r="G65" s="135"/>
      <c r="H65" s="135">
        <f>'将来負担比率（分子）の構造'!K$42</f>
        <v>167</v>
      </c>
      <c r="I65" s="135"/>
      <c r="J65" s="135"/>
      <c r="K65" s="135">
        <f>'将来負担比率（分子）の構造'!L$42</f>
        <v>137</v>
      </c>
      <c r="L65" s="135"/>
      <c r="M65" s="135"/>
      <c r="N65" s="135">
        <f>'将来負担比率（分子）の構造'!M$42</f>
        <v>172</v>
      </c>
      <c r="O65" s="135"/>
      <c r="P65" s="135"/>
    </row>
    <row r="66" spans="1:16">
      <c r="A66" s="135" t="s">
        <v>24</v>
      </c>
      <c r="B66" s="135">
        <f>'将来負担比率（分子）の構造'!I$41</f>
        <v>6819</v>
      </c>
      <c r="C66" s="135"/>
      <c r="D66" s="135"/>
      <c r="E66" s="135">
        <f>'将来負担比率（分子）の構造'!J$41</f>
        <v>6447</v>
      </c>
      <c r="F66" s="135"/>
      <c r="G66" s="135"/>
      <c r="H66" s="135">
        <f>'将来負担比率（分子）の構造'!K$41</f>
        <v>6208</v>
      </c>
      <c r="I66" s="135"/>
      <c r="J66" s="135"/>
      <c r="K66" s="135">
        <f>'将来負担比率（分子）の構造'!L$41</f>
        <v>6487</v>
      </c>
      <c r="L66" s="135"/>
      <c r="M66" s="135"/>
      <c r="N66" s="135">
        <f>'将来負担比率（分子）の構造'!M$41</f>
        <v>6289</v>
      </c>
      <c r="O66" s="135"/>
      <c r="P66" s="135"/>
    </row>
    <row r="67" spans="1:16">
      <c r="A67" s="135" t="s">
        <v>62</v>
      </c>
      <c r="B67" s="135" t="e">
        <f>NA()</f>
        <v>#N/A</v>
      </c>
      <c r="C67" s="135">
        <f>IF(ISNUMBER('将来負担比率（分子）の構造'!I$52), IF('将来負担比率（分子）の構造'!I$52 &lt; 0, 0, '将来負担比率（分子）の構造'!I$52), NA())</f>
        <v>3487</v>
      </c>
      <c r="D67" s="135" t="e">
        <f>NA()</f>
        <v>#N/A</v>
      </c>
      <c r="E67" s="135" t="e">
        <f>NA()</f>
        <v>#N/A</v>
      </c>
      <c r="F67" s="135">
        <f>IF(ISNUMBER('将来負担比率（分子）の構造'!J$52), IF('将来負担比率（分子）の構造'!J$52 &lt; 0, 0, '将来負担比率（分子）の構造'!J$52), NA())</f>
        <v>3026</v>
      </c>
      <c r="G67" s="135" t="e">
        <f>NA()</f>
        <v>#N/A</v>
      </c>
      <c r="H67" s="135" t="e">
        <f>NA()</f>
        <v>#N/A</v>
      </c>
      <c r="I67" s="135">
        <f>IF(ISNUMBER('将来負担比率（分子）の構造'!K$52), IF('将来負担比率（分子）の構造'!K$52 &lt; 0, 0, '将来負担比率（分子）の構造'!K$52), NA())</f>
        <v>2594</v>
      </c>
      <c r="J67" s="135" t="e">
        <f>NA()</f>
        <v>#N/A</v>
      </c>
      <c r="K67" s="135" t="e">
        <f>NA()</f>
        <v>#N/A</v>
      </c>
      <c r="L67" s="135">
        <f>IF(ISNUMBER('将来負担比率（分子）の構造'!L$52), IF('将来負担比率（分子）の構造'!L$52 &lt; 0, 0, '将来負担比率（分子）の構造'!L$52), NA())</f>
        <v>2734</v>
      </c>
      <c r="M67" s="135" t="e">
        <f>NA()</f>
        <v>#N/A</v>
      </c>
      <c r="N67" s="135" t="e">
        <f>NA()</f>
        <v>#N/A</v>
      </c>
      <c r="O67" s="135">
        <f>IF(ISNUMBER('将来負担比率（分子）の構造'!M$52), IF('将来負担比率（分子）の構造'!M$52 &lt; 0, 0, '将来負担比率（分子）の構造'!M$52), NA())</f>
        <v>2326</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2017-05-01T09:41:11Z</cp:lastPrinted>
  <dcterms:created xsi:type="dcterms:W3CDTF">2017-02-15T14:24:02Z</dcterms:created>
  <dcterms:modified xsi:type="dcterms:W3CDTF">2017-05-10T01:22:39Z</dcterms:modified>
  <cp:category/>
</cp:coreProperties>
</file>